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fmercatenerife-my.sharepoint.com/personal/secretaria_mercatenerife_es/Documents/TRANSPARENCIA/CONTENIDO WEB PORTAL TRANSPARENCIA/2025/12 CONTRATOS/"/>
    </mc:Choice>
  </mc:AlternateContent>
  <xr:revisionPtr revIDLastSave="0" documentId="8_{2119DFAE-1C51-4EC7-9683-2B88A729E98A}" xr6:coauthVersionLast="47" xr6:coauthVersionMax="47" xr10:uidLastSave="{00000000-0000-0000-0000-000000000000}"/>
  <bookViews>
    <workbookView xWindow="-23148" yWindow="3756" windowWidth="23256" windowHeight="12456" xr2:uid="{A844613A-8A68-4399-BFEA-C7DDC3091666}"/>
  </bookViews>
  <sheets>
    <sheet name="2025" sheetId="1" r:id="rId1"/>
    <sheet name="2024-25" sheetId="2" state="hidden" r:id="rId2"/>
  </sheets>
  <externalReferences>
    <externalReference r:id="rId3"/>
  </externalReferences>
  <definedNames>
    <definedName name="_xlnm._FilterDatabase" localSheetId="1" hidden="1">'2024-25'!$C$3:$X$131</definedName>
    <definedName name="_xlnm._FilterDatabase" localSheetId="0" hidden="1">'2025'!$A$3:$V$120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0" i="1" l="1"/>
  <c r="M119" i="1"/>
  <c r="M118" i="1"/>
  <c r="M110" i="1"/>
  <c r="M104" i="1" l="1"/>
  <c r="M101" i="1" l="1"/>
  <c r="G95" i="1" l="1"/>
  <c r="B88" i="1"/>
  <c r="E83" i="1"/>
  <c r="D83" i="1"/>
  <c r="C83" i="1"/>
  <c r="B83" i="1"/>
  <c r="M78" i="1" l="1"/>
  <c r="B131" i="2" l="1"/>
  <c r="A131" i="2"/>
  <c r="B130" i="2"/>
  <c r="A130" i="2"/>
  <c r="B129" i="2"/>
  <c r="A129" i="2"/>
  <c r="B128" i="2"/>
  <c r="A128" i="2"/>
  <c r="B127" i="2"/>
  <c r="A127" i="2"/>
  <c r="B126" i="2"/>
  <c r="A126" i="2"/>
  <c r="B125" i="2"/>
  <c r="A125" i="2"/>
  <c r="B124" i="2"/>
  <c r="A124" i="2"/>
  <c r="O123" i="2"/>
  <c r="N123" i="2"/>
  <c r="M123" i="2"/>
  <c r="B123" i="2"/>
  <c r="A123" i="2"/>
  <c r="B122" i="2"/>
  <c r="A122" i="2"/>
  <c r="B121" i="2"/>
  <c r="A121" i="2"/>
  <c r="B120" i="2"/>
  <c r="A120" i="2"/>
  <c r="B119" i="2"/>
  <c r="A119" i="2"/>
  <c r="B118" i="2"/>
  <c r="A118" i="2"/>
  <c r="B117" i="2"/>
  <c r="A117" i="2"/>
  <c r="B116" i="2"/>
  <c r="A116" i="2"/>
  <c r="B115" i="2"/>
  <c r="A115" i="2"/>
  <c r="B114" i="2"/>
  <c r="A114" i="2"/>
  <c r="B113" i="2"/>
  <c r="A113" i="2"/>
  <c r="V112" i="2"/>
  <c r="B112" i="2"/>
  <c r="A112" i="2"/>
  <c r="B111" i="2"/>
  <c r="A111" i="2"/>
  <c r="B110" i="2"/>
  <c r="A110" i="2"/>
  <c r="B109" i="2"/>
  <c r="A109" i="2"/>
  <c r="B108" i="2"/>
  <c r="A108" i="2"/>
  <c r="B107" i="2"/>
  <c r="A107" i="2"/>
  <c r="B106" i="2"/>
  <c r="A106" i="2"/>
  <c r="B105" i="2"/>
  <c r="A105" i="2"/>
  <c r="B104" i="2"/>
  <c r="A104" i="2"/>
  <c r="B103" i="2"/>
  <c r="A103" i="2"/>
  <c r="B102" i="2"/>
  <c r="A102" i="2"/>
  <c r="B101" i="2"/>
  <c r="A101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I93" i="2"/>
  <c r="B93" i="2"/>
  <c r="A93" i="2"/>
  <c r="I92" i="2"/>
  <c r="B92" i="2"/>
  <c r="A92" i="2"/>
  <c r="B91" i="2"/>
  <c r="A91" i="2"/>
  <c r="O90" i="2"/>
  <c r="N90" i="2"/>
  <c r="M90" i="2"/>
  <c r="L90" i="2"/>
  <c r="K90" i="2"/>
  <c r="B90" i="2"/>
  <c r="A90" i="2"/>
  <c r="B89" i="2"/>
  <c r="A89" i="2"/>
  <c r="B88" i="2"/>
  <c r="A88" i="2"/>
  <c r="B87" i="2"/>
  <c r="A87" i="2"/>
  <c r="I86" i="2"/>
  <c r="B86" i="2"/>
  <c r="A86" i="2"/>
  <c r="B85" i="2"/>
  <c r="A85" i="2"/>
  <c r="B84" i="2"/>
  <c r="A84" i="2"/>
  <c r="B83" i="2"/>
  <c r="A83" i="2"/>
  <c r="B82" i="2"/>
  <c r="A82" i="2"/>
  <c r="B81" i="2"/>
  <c r="A81" i="2"/>
  <c r="B80" i="2"/>
  <c r="A80" i="2"/>
  <c r="B79" i="2"/>
  <c r="A79" i="2"/>
  <c r="B78" i="2"/>
  <c r="A78" i="2"/>
  <c r="B77" i="2"/>
  <c r="A77" i="2"/>
  <c r="B76" i="2"/>
  <c r="A76" i="2"/>
  <c r="B75" i="2"/>
  <c r="A75" i="2"/>
  <c r="B74" i="2"/>
  <c r="A74" i="2"/>
  <c r="B73" i="2"/>
  <c r="A73" i="2"/>
  <c r="B72" i="2"/>
  <c r="A72" i="2"/>
  <c r="B71" i="2"/>
  <c r="A71" i="2"/>
  <c r="B70" i="2"/>
  <c r="A70" i="2"/>
  <c r="B69" i="2"/>
  <c r="A69" i="2"/>
  <c r="B68" i="2"/>
  <c r="A68" i="2"/>
  <c r="B67" i="2"/>
  <c r="A67" i="2"/>
  <c r="B66" i="2"/>
  <c r="A66" i="2"/>
  <c r="B65" i="2"/>
  <c r="A65" i="2"/>
  <c r="O64" i="2"/>
  <c r="B64" i="2"/>
  <c r="A64" i="2"/>
  <c r="O63" i="2"/>
  <c r="B63" i="2"/>
  <c r="A63" i="2"/>
  <c r="B62" i="2"/>
  <c r="A62" i="2"/>
  <c r="O61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B48" i="2"/>
  <c r="A48" i="2"/>
  <c r="B47" i="2"/>
  <c r="A47" i="2"/>
  <c r="J46" i="2"/>
  <c r="I46" i="2"/>
  <c r="B46" i="2"/>
  <c r="A46" i="2"/>
  <c r="B45" i="2"/>
  <c r="A45" i="2"/>
  <c r="I44" i="2"/>
  <c r="B44" i="2"/>
  <c r="A44" i="2"/>
  <c r="B43" i="2"/>
  <c r="A43" i="2"/>
  <c r="I42" i="2"/>
  <c r="B42" i="2"/>
  <c r="A42" i="2"/>
  <c r="X41" i="2"/>
  <c r="B41" i="2"/>
  <c r="A41" i="2"/>
  <c r="B40" i="2"/>
  <c r="A40" i="2"/>
  <c r="I39" i="2"/>
  <c r="B39" i="2"/>
  <c r="A39" i="2"/>
  <c r="I38" i="2"/>
  <c r="B38" i="2"/>
  <c r="A38" i="2"/>
  <c r="I37" i="2"/>
  <c r="B37" i="2"/>
  <c r="A37" i="2"/>
  <c r="I36" i="2"/>
  <c r="B36" i="2"/>
  <c r="A36" i="2"/>
  <c r="B35" i="2"/>
  <c r="A35" i="2"/>
  <c r="B34" i="2"/>
  <c r="A34" i="2"/>
  <c r="B33" i="2"/>
  <c r="A33" i="2"/>
  <c r="B32" i="2"/>
  <c r="A32" i="2"/>
  <c r="B31" i="2"/>
  <c r="A31" i="2"/>
  <c r="R30" i="2"/>
  <c r="B30" i="2"/>
  <c r="A30" i="2"/>
  <c r="R29" i="2"/>
  <c r="B29" i="2"/>
  <c r="A29" i="2"/>
  <c r="B28" i="2"/>
  <c r="A28" i="2"/>
  <c r="B27" i="2"/>
  <c r="A27" i="2"/>
  <c r="B26" i="2"/>
  <c r="A26" i="2"/>
  <c r="B25" i="2"/>
  <c r="A25" i="2"/>
  <c r="B24" i="2"/>
  <c r="A24" i="2"/>
  <c r="B23" i="2"/>
  <c r="A23" i="2"/>
  <c r="B22" i="2"/>
  <c r="A22" i="2"/>
  <c r="B21" i="2"/>
  <c r="A21" i="2"/>
  <c r="B20" i="2"/>
  <c r="A20" i="2"/>
  <c r="M19" i="2"/>
  <c r="L19" i="2"/>
  <c r="B19" i="2"/>
  <c r="A19" i="2"/>
  <c r="B18" i="2"/>
  <c r="A18" i="2"/>
  <c r="R17" i="2"/>
  <c r="B17" i="2"/>
  <c r="A17" i="2"/>
  <c r="B16" i="2"/>
  <c r="A16" i="2"/>
  <c r="J15" i="2"/>
  <c r="B15" i="2"/>
  <c r="A15" i="2"/>
  <c r="X14" i="2"/>
  <c r="B14" i="2"/>
  <c r="A14" i="2"/>
  <c r="X13" i="2"/>
  <c r="R13" i="2"/>
  <c r="R18" i="2" s="1"/>
  <c r="B13" i="2"/>
  <c r="A13" i="2"/>
  <c r="I12" i="2"/>
  <c r="B12" i="2"/>
  <c r="A12" i="2"/>
  <c r="I11" i="2"/>
  <c r="B11" i="2"/>
  <c r="A11" i="2"/>
  <c r="B10" i="2"/>
  <c r="A10" i="2"/>
  <c r="B9" i="2"/>
  <c r="A9" i="2"/>
  <c r="B8" i="2"/>
  <c r="A8" i="2"/>
  <c r="X7" i="2"/>
  <c r="X8" i="2" s="1"/>
  <c r="X9" i="2" s="1"/>
  <c r="B7" i="2"/>
  <c r="A7" i="2"/>
  <c r="B6" i="2"/>
  <c r="A6" i="2"/>
  <c r="B5" i="2"/>
  <c r="A5" i="2"/>
  <c r="B4" i="2"/>
  <c r="A4" i="2"/>
  <c r="M62" i="1"/>
  <c r="L62" i="1"/>
  <c r="K62" i="1"/>
  <c r="T51" i="1"/>
  <c r="G32" i="1"/>
  <c r="G31" i="1"/>
  <c r="M29" i="1"/>
  <c r="L29" i="1"/>
  <c r="K29" i="1"/>
  <c r="J29" i="1"/>
  <c r="I29" i="1"/>
  <c r="G25" i="1"/>
</calcChain>
</file>

<file path=xl/sharedStrings.xml><?xml version="1.0" encoding="utf-8"?>
<sst xmlns="http://schemas.openxmlformats.org/spreadsheetml/2006/main" count="2912" uniqueCount="635">
  <si>
    <t>NºEXPED.</t>
  </si>
  <si>
    <t>PROCEDIMIENTO</t>
  </si>
  <si>
    <t>TIPO CONTRATO</t>
  </si>
  <si>
    <t>DESCRIPCIÓN CONTRATO</t>
  </si>
  <si>
    <t>DPTO.</t>
  </si>
  <si>
    <t>ESTADO</t>
  </si>
  <si>
    <t>PRESUPUESTO BASE DE LICITACIÓN</t>
  </si>
  <si>
    <t>PRECIO ADJUDICACIÓN SIN IGIC</t>
  </si>
  <si>
    <t>ADJUDICATARIO</t>
  </si>
  <si>
    <t>NIF/CIF</t>
  </si>
  <si>
    <t>DURACIÓN INICIAL</t>
  </si>
  <si>
    <t>PRÓRROGAS</t>
  </si>
  <si>
    <t>DURACIÓN TOTAL</t>
  </si>
  <si>
    <t>FECHA CONTRATO</t>
  </si>
  <si>
    <t>VTO CONTRATO</t>
  </si>
  <si>
    <t>PUBLICACIÓN</t>
  </si>
  <si>
    <t>Nº LICITANTES</t>
  </si>
  <si>
    <t>LOTES</t>
  </si>
  <si>
    <t>TRIM. CONT</t>
  </si>
  <si>
    <t>PARTIDA PRESUPUESTARIA</t>
  </si>
  <si>
    <t>CPV DEL CONTRATO</t>
  </si>
  <si>
    <t>CRITERIOS DE ADJUDICACIÓN</t>
  </si>
  <si>
    <t>CONTRATO MENOR</t>
  </si>
  <si>
    <t>SERVICIOS</t>
  </si>
  <si>
    <t>MANTENIMIENTO</t>
  </si>
  <si>
    <t>EN CURSO</t>
  </si>
  <si>
    <t>No</t>
  </si>
  <si>
    <t>Sin Publicación</t>
  </si>
  <si>
    <t>Oferta más económica según lo estipulado y solicitado por Mercatenerife</t>
  </si>
  <si>
    <t>1 mes</t>
  </si>
  <si>
    <t>003/2024</t>
  </si>
  <si>
    <t>CONSULTORÍA ANÁLISIS PROCESOS Y TRANSFORMACIÓN DIGITAL MERCATENERIFE</t>
  </si>
  <si>
    <t>GERENCIA</t>
  </si>
  <si>
    <t>TACTIO ESPAÑA, S.L.U.</t>
  </si>
  <si>
    <t>B64231244</t>
  </si>
  <si>
    <t>79411000-8</t>
  </si>
  <si>
    <t>ADJUDICADO</t>
  </si>
  <si>
    <t>007/2024</t>
  </si>
  <si>
    <t>SUMINISTROS</t>
  </si>
  <si>
    <t>1 año</t>
  </si>
  <si>
    <t>Si</t>
  </si>
  <si>
    <t>Plataforma / Web</t>
  </si>
  <si>
    <t>008/2024</t>
  </si>
  <si>
    <t>ABIERTO SIMPLIFICADO</t>
  </si>
  <si>
    <t>GESTIÓN DE TRATAMIENTO DE RESIDUOS ORGÁNICOS</t>
  </si>
  <si>
    <t>EXPLOTACIÓN</t>
  </si>
  <si>
    <t xml:space="preserve">90513000-6    </t>
  </si>
  <si>
    <t>Precio: 70 puntos / Memoria Técnica 30 puntos</t>
  </si>
  <si>
    <t>1 DÍA</t>
  </si>
  <si>
    <t>NO</t>
  </si>
  <si>
    <t>012/2024</t>
  </si>
  <si>
    <t>MATERIAL DE OFICINA</t>
  </si>
  <si>
    <t>ADMINISTRACIÓN</t>
  </si>
  <si>
    <t>SERVICIOS DE OFICINA E INFORMATICA,S.L.</t>
  </si>
  <si>
    <t>B38346276</t>
  </si>
  <si>
    <t>1MES</t>
  </si>
  <si>
    <t>1 MES</t>
  </si>
  <si>
    <t>013/2024</t>
  </si>
  <si>
    <t>ADQUISICIÓN MATERIAL IMPRENTA</t>
  </si>
  <si>
    <t>GRÁFICAS PALAUT</t>
  </si>
  <si>
    <t>41874683D</t>
  </si>
  <si>
    <t>014/2024</t>
  </si>
  <si>
    <t>AUDITORÍA INTERNA</t>
  </si>
  <si>
    <t>ARCO CALIDAD</t>
  </si>
  <si>
    <t>B-38.40.60.47</t>
  </si>
  <si>
    <t>015/2024</t>
  </si>
  <si>
    <t>ADQUISICIÓN LUMINARIA FACHADA LATERAL EDIFICIO ADMINISTRATIVO</t>
  </si>
  <si>
    <t>LUZ VERDE</t>
  </si>
  <si>
    <t>A38013272</t>
  </si>
  <si>
    <t>019/2024</t>
  </si>
  <si>
    <t>AUDITORIA DE SEGUIMIENTO ISO 9001 CALIDAD</t>
  </si>
  <si>
    <t>AENOR</t>
  </si>
  <si>
    <t>020/2024</t>
  </si>
  <si>
    <t>AUDITORIA DE SEGUIMIENTO ISO 14001 MEDIO AMBIENTE</t>
  </si>
  <si>
    <t>021/2024</t>
  </si>
  <si>
    <t>I MES</t>
  </si>
  <si>
    <t>1 DIA</t>
  </si>
  <si>
    <t>025/2024</t>
  </si>
  <si>
    <t>SERVICIO DE PROCURADOR DE LOS TRIBUNALES</t>
  </si>
  <si>
    <t>LEOPOLDO PASTOR LLARENA</t>
  </si>
  <si>
    <t>42059054N</t>
  </si>
  <si>
    <t>026/2024</t>
  </si>
  <si>
    <t>SERVICIO DE TRANSPORTE DE BOLSAS DE VISITAS ESCOLARES</t>
  </si>
  <si>
    <t>RHENUS LOGISTICS SAU</t>
  </si>
  <si>
    <t>A08211989</t>
  </si>
  <si>
    <t>027/2024</t>
  </si>
  <si>
    <t>ACCESORIOS DE INFORMÁTICA PARA ESTUDIANTE DE PRÁCTICAS</t>
  </si>
  <si>
    <t>NEXUM INFORMÁTICA</t>
  </si>
  <si>
    <t>E76636083</t>
  </si>
  <si>
    <t>028/2024</t>
  </si>
  <si>
    <t>030/2024</t>
  </si>
  <si>
    <t>HARDWARE</t>
  </si>
  <si>
    <t>Oferta que cumple los plazos de suministro según lo estipulado y solicitado por Mercatenerife</t>
  </si>
  <si>
    <t>031/2024</t>
  </si>
  <si>
    <t xml:space="preserve">COMPRA DE MATERIAL INFORMATICO PARA ESTADISTICA </t>
  </si>
  <si>
    <t>ESTADISTICA</t>
  </si>
  <si>
    <t>no</t>
  </si>
  <si>
    <t>043/2024</t>
  </si>
  <si>
    <t>Sin publicación</t>
  </si>
  <si>
    <t>044/2024</t>
  </si>
  <si>
    <t>046/2024</t>
  </si>
  <si>
    <t>047/2024</t>
  </si>
  <si>
    <t>048/2024</t>
  </si>
  <si>
    <t>ABIERTO</t>
  </si>
  <si>
    <t>SEGURIDAD Y VIGILANCIA</t>
  </si>
  <si>
    <t>PREVENCIÓN DE RIESGOS LABORALES Y VIGILANCIA DE LA SALUD</t>
  </si>
  <si>
    <t>ELECTRICIDAD</t>
  </si>
  <si>
    <t>2 MESES</t>
  </si>
  <si>
    <t>049/2024</t>
  </si>
  <si>
    <t>CANAL DE DENUNCIAS</t>
  </si>
  <si>
    <t>12 MESES</t>
  </si>
  <si>
    <t>SEGURDADES, S.L.</t>
  </si>
  <si>
    <t>B-43706498</t>
  </si>
  <si>
    <t>057/2024</t>
  </si>
  <si>
    <t>PLATAFORMA INFOSALD SOFTWARE</t>
  </si>
  <si>
    <t>GREEN TAL,S.A.</t>
  </si>
  <si>
    <t>A62313788</t>
  </si>
  <si>
    <t>1 AÑO</t>
  </si>
  <si>
    <t>058/2024</t>
  </si>
  <si>
    <t>061/2024</t>
  </si>
  <si>
    <t>DELEGADO DE PROTECCION DE DATOS Y RGPD</t>
  </si>
  <si>
    <t>AIXA CORPORE,S.L.</t>
  </si>
  <si>
    <t>B38741625</t>
  </si>
  <si>
    <t>062/2024</t>
  </si>
  <si>
    <t>HARDWARE PARA ADMINISTRACION</t>
  </si>
  <si>
    <t>063/2024</t>
  </si>
  <si>
    <t>REPARACION AVERIA REPETIDOR</t>
  </si>
  <si>
    <t>MAGNITEL COMUNICACIONES,S.L.U.</t>
  </si>
  <si>
    <t>B38946513</t>
  </si>
  <si>
    <t>064/2024</t>
  </si>
  <si>
    <t>CERTIFICACION DOCUMENTOS PUBLICADOS EN WEB</t>
  </si>
  <si>
    <t>EGARANTE,S.L.</t>
  </si>
  <si>
    <t>B86669819</t>
  </si>
  <si>
    <t>DIMENSIONAMIENTO PLANTILLA</t>
  </si>
  <si>
    <t>ARESTORA CONSULTORES S.L.</t>
  </si>
  <si>
    <t>B70214770</t>
  </si>
  <si>
    <t>1 SEMANA</t>
  </si>
  <si>
    <t>073/2024</t>
  </si>
  <si>
    <t>ADQUISICION SOFTWARE Y RENOVACION DE DOMINIO</t>
  </si>
  <si>
    <t>1  AÑO</t>
  </si>
  <si>
    <t>075/2024</t>
  </si>
  <si>
    <t>080/2024</t>
  </si>
  <si>
    <t>SUMINISTRO</t>
  </si>
  <si>
    <t>ADQUISICIÓN DE DOS NUEVOS DESFIBRILADORES</t>
  </si>
  <si>
    <t>2,990,00</t>
  </si>
  <si>
    <t>HOSPIMEDICA CANARIAS S.L.</t>
  </si>
  <si>
    <t>B-76552603</t>
  </si>
  <si>
    <t>084/2024</t>
  </si>
  <si>
    <t>087/2024</t>
  </si>
  <si>
    <t>2 DÍA</t>
  </si>
  <si>
    <t>088/2024</t>
  </si>
  <si>
    <t>089/2024</t>
  </si>
  <si>
    <t>090/2024</t>
  </si>
  <si>
    <t>091/2024</t>
  </si>
  <si>
    <t>LOCALIZACIÓN EVENTO 50 ANIVERSARIO</t>
  </si>
  <si>
    <t>VIDEÓGRAFOS</t>
  </si>
  <si>
    <t>MERCHANDISING</t>
  </si>
  <si>
    <t>PLATANERAS OBSEQUIO</t>
  </si>
  <si>
    <t>Única localización que cumplía lo establecido por Mercatenerife</t>
  </si>
  <si>
    <t>43623087E</t>
  </si>
  <si>
    <t>A38064408</t>
  </si>
  <si>
    <t>CULTIVOS Y TECNOLOGÍA AGRARIA DE TENERIFE, S.A.</t>
  </si>
  <si>
    <t>EUSEBIO JUAN CARLOS PÉREZ</t>
  </si>
  <si>
    <t>AUDITORIO DE TENERIFE S.A.U.</t>
  </si>
  <si>
    <t>A38543252</t>
  </si>
  <si>
    <t>MAKAROGRAFICA TRES S.L.</t>
  </si>
  <si>
    <t>B76583558</t>
  </si>
  <si>
    <t>PRESENTADOR/A GALA</t>
  </si>
  <si>
    <t>092/2024</t>
  </si>
  <si>
    <t>094/2024</t>
  </si>
  <si>
    <t>EVA MARÍA GARCÍA BENÍTEZ</t>
  </si>
  <si>
    <t>43813687K</t>
  </si>
  <si>
    <t>PREMIOS</t>
  </si>
  <si>
    <t>095/2024</t>
  </si>
  <si>
    <t>SI</t>
  </si>
  <si>
    <t>SEGUROS</t>
  </si>
  <si>
    <t>096/2024</t>
  </si>
  <si>
    <t>VISIBILIZACIÓN PARA EVENTO</t>
  </si>
  <si>
    <t xml:space="preserve">B38011623 </t>
  </si>
  <si>
    <t>A38017844</t>
  </si>
  <si>
    <t>CANARIA DE AVISOS, S.L. (7.400,00€ sin IGIC)</t>
  </si>
  <si>
    <t>EDITORIAL LEONCIO RODRÍGUEZ, S.A. (7.400,00€ sin IGIC)</t>
  </si>
  <si>
    <t>1 día</t>
  </si>
  <si>
    <t>101/2024</t>
  </si>
  <si>
    <t>30 días</t>
  </si>
  <si>
    <t>102/2024</t>
  </si>
  <si>
    <t>103/2024</t>
  </si>
  <si>
    <t>REDACCIÓN PROYECTO Y DIRECCIÓN DE OBRAS PARA LA MEJORA DEL CCTV DE MERCATFE. SA</t>
  </si>
  <si>
    <t>104/2024</t>
  </si>
  <si>
    <t>ANGEL LUIS PEREZ TRUJILLO Y EUSEBIO JUAN CARLOS PÉREZ</t>
  </si>
  <si>
    <t>43350762V Y  43623087E</t>
  </si>
  <si>
    <t>CONTRATACION TIMPLISTA PARA ACTUACIÓN Y VÍDEOGRAFO PARA GRABACIÓN DE LA GALA 50 ANIVERSARIO</t>
  </si>
  <si>
    <t>INFORME OPTIMIZAR PRODUCCIÓN FOTOVOLTAICA CON EL CONSUMO ELÉCTRICO DE MERCATFE. Y LA INSTALACIÓN DE PTOS. DE RECARGA PARA V.E.</t>
  </si>
  <si>
    <t>ESTUDIO DE INGENIERIS 7</t>
  </si>
  <si>
    <t>360 días</t>
  </si>
  <si>
    <t>108/2024</t>
  </si>
  <si>
    <t>PROYECTOR Y PANTALLA</t>
  </si>
  <si>
    <t>Unica oferta a precio competitivo</t>
  </si>
  <si>
    <t>109/2024</t>
  </si>
  <si>
    <t>VIDEÓGRAFOS PARA VIDEO OFICIAL DEL EVENTO</t>
  </si>
  <si>
    <t>110/2024</t>
  </si>
  <si>
    <t>DISEÑO GRAFICO PARA LAS CREATIVIDADES DE LA GALA 50 ANIVERSARIO</t>
  </si>
  <si>
    <t>MAS CANARIAS SEGUIMIENTO DE MEDIOS Y COMUNICACIÓN,S.L.U.</t>
  </si>
  <si>
    <t>B38743910</t>
  </si>
  <si>
    <t>111/2024</t>
  </si>
  <si>
    <t>EVALUACIÓN DE UN NUEVO GESTOR PARA LA MATERIA ORGÁNICA</t>
  </si>
  <si>
    <t>SUNA 2000</t>
  </si>
  <si>
    <t>B38515656</t>
  </si>
  <si>
    <t>112/2024</t>
  </si>
  <si>
    <t>REPARACIÓN DE LAS PAREDES INTERIORES DE LA DEPURADORA</t>
  </si>
  <si>
    <t>GRUPO DIP</t>
  </si>
  <si>
    <t>B-76759919</t>
  </si>
  <si>
    <t>Único proveedor</t>
  </si>
  <si>
    <t>113/2024</t>
  </si>
  <si>
    <t>CURSO MANEJO DESFIBRILADOR DEA</t>
  </si>
  <si>
    <t>PPAASS</t>
  </si>
  <si>
    <t>G-76533223</t>
  </si>
  <si>
    <t>2 MES</t>
  </si>
  <si>
    <t>114/2024</t>
  </si>
  <si>
    <t>TRATAMIENTO LEGIONELLA</t>
  </si>
  <si>
    <t>VADEAGUAS</t>
  </si>
  <si>
    <t>B76565308</t>
  </si>
  <si>
    <t>115/2024</t>
  </si>
  <si>
    <t>120/2024</t>
  </si>
  <si>
    <t>REDACCIÓN PPT EFICIENCIA ENERGÉTICA Y MODERNIZACIÓN EXTERIOR EDIFICIO ADMINISTRATIVO</t>
  </si>
  <si>
    <t>DANIEL MONTESINOS</t>
  </si>
  <si>
    <t>121/2024</t>
  </si>
  <si>
    <t>ALQUILER MATERIAL PARA EVENTO EN NAVE DE AGRICULTORES</t>
  </si>
  <si>
    <t>SILLAS PERDIGON,S.L./AUDIOTEC CANARIAS 2017,S.L.</t>
  </si>
  <si>
    <t>B38626537/B76755420</t>
  </si>
  <si>
    <t>126/2024</t>
  </si>
  <si>
    <t>ADECUACIÓN FUNCIONAMIENTO DESFRIBILARORES</t>
  </si>
  <si>
    <t>HOSPIMÉDICA CANARIAS</t>
  </si>
  <si>
    <t>127/2024</t>
  </si>
  <si>
    <t>128/2024</t>
  </si>
  <si>
    <t>AVITUALLAMIENTO PARA EVENTO</t>
  </si>
  <si>
    <t>GRUPO FERNANDEZ/PEREZ BRITO ALIMENTACION</t>
  </si>
  <si>
    <t>A157666/B38317194</t>
  </si>
  <si>
    <t>130/2024</t>
  </si>
  <si>
    <t>REVISIÓN BÁSCULAS REPESO</t>
  </si>
  <si>
    <t>COMERCIAL SCRYMO S.L.</t>
  </si>
  <si>
    <t>B-38225801</t>
  </si>
  <si>
    <t>ANÁLISIS AGUA RESIDUAL Y POTABLE</t>
  </si>
  <si>
    <t>131/2024</t>
  </si>
  <si>
    <t>EUROFINS MAS CONTROL S.L.U</t>
  </si>
  <si>
    <t>B-38495065</t>
  </si>
  <si>
    <t>132/2024</t>
  </si>
  <si>
    <t>ADQUISICIÓN UNIFORMES PERSONAL</t>
  </si>
  <si>
    <t>UNIFORMES DEL ATLANTICO Y PECAS</t>
  </si>
  <si>
    <t>B-38033395/B-38722922</t>
  </si>
  <si>
    <t>REDACCIÓN PPT PARA EL PROYECTO Y DIRECCIÓN DE OBRAS PARA LA MEJORA DE LA EF. ENERG. DEL EDIF. ADM. DE MERCATFE. SA</t>
  </si>
  <si>
    <t>Alejandro Castro Luis</t>
  </si>
  <si>
    <t>54051982G</t>
  </si>
  <si>
    <t>60 DÍAS</t>
  </si>
  <si>
    <t>RELACIÓN DE LICITACIONES Y CONTRATOS MENORES  AÑO 2025</t>
  </si>
  <si>
    <t>AÑO 2025</t>
  </si>
  <si>
    <t>001/2025</t>
  </si>
  <si>
    <t>ACTUALIZADO: ---------</t>
  </si>
  <si>
    <t>002/2025</t>
  </si>
  <si>
    <t>MATERIAL DE ELECTRICIDAD</t>
  </si>
  <si>
    <t>003/2025</t>
  </si>
  <si>
    <t>004/2025</t>
  </si>
  <si>
    <t>005/2025</t>
  </si>
  <si>
    <t>006/2025</t>
  </si>
  <si>
    <t>007/2025</t>
  </si>
  <si>
    <t>MATERIAL DE FONTANERÍA</t>
  </si>
  <si>
    <t>MATERIAL DE FERRETERIA</t>
  </si>
  <si>
    <t>MATERIAL DE SEGURIDAD LABORAL</t>
  </si>
  <si>
    <t>MATERIAL DE CERRAJERIA</t>
  </si>
  <si>
    <t>MATERIAL AUXILIAR DE MANTENIMIENTO</t>
  </si>
  <si>
    <t>008/2025</t>
  </si>
  <si>
    <t>PRODUCTOS QUÍMICOS PARA MANTENIMIENTO</t>
  </si>
  <si>
    <t>ADTIVOS QUÍMICOS PARA CONSTRUCCION</t>
  </si>
  <si>
    <t>009/2025</t>
  </si>
  <si>
    <t>PRODUCTOS DE MOBILIARIO URBANO</t>
  </si>
  <si>
    <t>010/2025</t>
  </si>
  <si>
    <t>COELCA</t>
  </si>
  <si>
    <t>A38024907</t>
  </si>
  <si>
    <t>BOLSA DE AGUAS</t>
  </si>
  <si>
    <t>A38003844</t>
  </si>
  <si>
    <t>HIDRAULICA</t>
  </si>
  <si>
    <t>B38066395</t>
  </si>
  <si>
    <t>IMPERMECA COMERCIAL,S.L.U.</t>
  </si>
  <si>
    <t>B38754263</t>
  </si>
  <si>
    <t>SOLUCIONES TÉCNICA NCH ESPAÑOLA,S.L.</t>
  </si>
  <si>
    <t>B28984094</t>
  </si>
  <si>
    <t>COMERCIAL PESTANO</t>
  </si>
  <si>
    <t>B 38499828</t>
  </si>
  <si>
    <t>SEHILA CANARIAS</t>
  </si>
  <si>
    <t>42024297P</t>
  </si>
  <si>
    <t>SUMINISTROS CORONAS</t>
  </si>
  <si>
    <t>A38046561</t>
  </si>
  <si>
    <t>BLINKER CANARIAS, S.A.U.</t>
  </si>
  <si>
    <t>A35693480</t>
  </si>
  <si>
    <t>011/2025</t>
  </si>
  <si>
    <t>FERRETERIA EN SUMNISTROS INDUSTRIALES</t>
  </si>
  <si>
    <t>SUMECA</t>
  </si>
  <si>
    <t>B76597632</t>
  </si>
  <si>
    <t>012/2025</t>
  </si>
  <si>
    <t>REDACCION Y D.F PROYCETO INSTALACION PTOS. RECARGA V.E.</t>
  </si>
  <si>
    <t>REPARACIÓN DE PUERTAS ENROLLABLES DE LA NPL</t>
  </si>
  <si>
    <t>MANYSERV</t>
  </si>
  <si>
    <t>78857806Y</t>
  </si>
  <si>
    <t>013/2025</t>
  </si>
  <si>
    <t>014/2025</t>
  </si>
  <si>
    <t>015/2025</t>
  </si>
  <si>
    <t>NEGOCIADO SIN PUBLICIDAD</t>
  </si>
  <si>
    <t>REDACCIÓN PROYECTO Y DIRECCIÓN FACULTATIVA EFIC. ENERGÉTICA EDIF. ADMÓN.</t>
  </si>
  <si>
    <t>016/2025</t>
  </si>
  <si>
    <t>ASESORÍA JURÍDICA</t>
  </si>
  <si>
    <t>KARLTEC SERVICIOS</t>
  </si>
  <si>
    <t>54055278 B</t>
  </si>
  <si>
    <t>REPARACIÓN DE FUGA EN CONTADOR DE NAVE 1</t>
  </si>
  <si>
    <t>07/01/2025</t>
  </si>
  <si>
    <t>017/2025</t>
  </si>
  <si>
    <t>ESCALERAS METÁLICAS ACCESO CUBIERTAS</t>
  </si>
  <si>
    <t xml:space="preserve">OBRA </t>
  </si>
  <si>
    <t>018/2025</t>
  </si>
  <si>
    <t>019/2025</t>
  </si>
  <si>
    <t>EVALUACION DE FACTORES PSICOSOCIALES</t>
  </si>
  <si>
    <t>QUIRON PREVENCION,S.L.U.</t>
  </si>
  <si>
    <t>B64076482</t>
  </si>
  <si>
    <t>45 DIAS</t>
  </si>
  <si>
    <t>020/2025</t>
  </si>
  <si>
    <t>ASESORAMIENTO SELECCIÓN OPERARIO MANTENIMIENTO Y TÉCNICO AGRÍCOLA</t>
  </si>
  <si>
    <t>ACTIVA TRABAJO CANARIAS EMPRESA DE TRABAJO TEMPORAL S.L.</t>
  </si>
  <si>
    <t>B38829560</t>
  </si>
  <si>
    <t>021/2025</t>
  </si>
  <si>
    <t>ORGANISMO DE CONTROL AUTORIZADO PARA CT EN PROPIEDAD</t>
  </si>
  <si>
    <t>ABC INSPECCIÓN</t>
  </si>
  <si>
    <t>B76030410</t>
  </si>
  <si>
    <t>022/2025</t>
  </si>
  <si>
    <t>INSTALACIÓN DE 10 PUNTOS DE RECARGA PARA V.E.</t>
  </si>
  <si>
    <t>6 MESES</t>
  </si>
  <si>
    <t>023/2025</t>
  </si>
  <si>
    <t>ADQUISICIÓN ACTIVADOR BIOLÓGICO PARA LA DEPURADORA</t>
  </si>
  <si>
    <t>EXPLOTACION</t>
  </si>
  <si>
    <t>GRUPO PID CANARIAS S.L.</t>
  </si>
  <si>
    <t>024/2025</t>
  </si>
  <si>
    <t>ALTA EN EL REGISTRO DE LA DIRECCIÓN GENERAL DE INDUSTRIAS GOB. CANARIAS</t>
  </si>
  <si>
    <t>RSA INSTALACIONES Y MONTAJES</t>
  </si>
  <si>
    <t>43784848-R</t>
  </si>
  <si>
    <t>025/2025</t>
  </si>
  <si>
    <t>ADQUISICION PANTALLA DE ORDENADOR</t>
  </si>
  <si>
    <t>026/2025</t>
  </si>
  <si>
    <t>MATERIALES Y SOFTWARE NECESARIOS PARA ADAPTACION AL ENS</t>
  </si>
  <si>
    <t xml:space="preserve">ABIERTO </t>
  </si>
  <si>
    <t>ABIERTO ARMONIZADO</t>
  </si>
  <si>
    <t>027/2025</t>
  </si>
  <si>
    <t>LIMPIEZA</t>
  </si>
  <si>
    <t>028/2025</t>
  </si>
  <si>
    <t>029/2025</t>
  </si>
  <si>
    <t xml:space="preserve">EDITORIAL LEONCIO RODRÍGUEZ, S.A </t>
  </si>
  <si>
    <t>8 SEMANAS</t>
  </si>
  <si>
    <t>DINAMIZACIÓN MERCATENERIFE PARA ACERNOS A LA SOCIEDAD CANARIA</t>
  </si>
  <si>
    <t>PLAN COMUNICACIÓNN Y ESTRATEGIA INTEGRAL RRSS</t>
  </si>
  <si>
    <t xml:space="preserve">MAS CANARIAS, SEGUIMIENTO DE MEDIOS Y COMUNICACIÓN, S.L.U. </t>
  </si>
  <si>
    <t>030/2025</t>
  </si>
  <si>
    <t>CONSULTORÍA DE REDACCIÓN DEL PPT PARA TÉCNICOS EN LA REFORMA DE OFICINAS DEL EDIFICIO ADM</t>
  </si>
  <si>
    <t>CURSO</t>
  </si>
  <si>
    <t>031/2025</t>
  </si>
  <si>
    <t>IMPRESORA LASER BROTHER PARA CONTROL DE SEGURIDAD</t>
  </si>
  <si>
    <t>1 DÍAS</t>
  </si>
  <si>
    <t>032/2025</t>
  </si>
  <si>
    <t xml:space="preserve">NO </t>
  </si>
  <si>
    <t>RAQUEL CEINOS REAL (300€) Y RAFAEL MOREDA GARCIA (2.950€)</t>
  </si>
  <si>
    <t>ABOGADO Y PROCURADOR PROCEDIMIENTO DESPIDO ANTIGUA CONSEJERA 120/2025</t>
  </si>
  <si>
    <t>33291338B Y 33277608N</t>
  </si>
  <si>
    <t>033/2025</t>
  </si>
  <si>
    <t>INFORME TÉCNICO DEL ESTADO DE LAS CÁMARAS FRIGORÍFICAS PROPIEDAD DE MERCATENERIFE</t>
  </si>
  <si>
    <t>034/2025</t>
  </si>
  <si>
    <t>INSTALACIÓN ELÉCTRICA DE LOS MÓDULOS LPR0 04, LPR0 05, LPR0 06 y LPR0 07 EN EDIF. ADM.</t>
  </si>
  <si>
    <t>51147749 G</t>
  </si>
  <si>
    <t>2 SEMAMAS</t>
  </si>
  <si>
    <t>2 SEMANAS</t>
  </si>
  <si>
    <t>CLIMATIZACIONES IPP GÜIMAR S.L.U.</t>
  </si>
  <si>
    <t>B 76639681</t>
  </si>
  <si>
    <t>2 SEMAMNAS</t>
  </si>
  <si>
    <t>035/2025</t>
  </si>
  <si>
    <t xml:space="preserve">GESTION EXTRAORDINARIA DE RESIDUOS DE PALETS </t>
  </si>
  <si>
    <t>SUNA 2000 S.L.</t>
  </si>
  <si>
    <t>B-38515656</t>
  </si>
  <si>
    <t>JESÚS RAMOS GONZALO</t>
  </si>
  <si>
    <t>SERVICIO DE INSERCION EN PRENSA OFERTA OPERARIO DE MANTENIMIENTO</t>
  </si>
  <si>
    <t>036/2025</t>
  </si>
  <si>
    <t>037/2025</t>
  </si>
  <si>
    <t>SERVICIO DE INSERCION EN PRENSA OFERTA TECNICO AGRICOLA</t>
  </si>
  <si>
    <t>038/2025</t>
  </si>
  <si>
    <t>ADQUISICION LICENCIA MICROSOFT SQL SERVER 2019</t>
  </si>
  <si>
    <t>039/2025</t>
  </si>
  <si>
    <t>ACTUALIZACIÓN DE LA LEGISLACIÓN AMBIENTAL</t>
  </si>
  <si>
    <t>AMBIENTUM GREENTAL</t>
  </si>
  <si>
    <t>622 1503 000</t>
  </si>
  <si>
    <t>CRISTINA REBOLO IGLESIAS</t>
  </si>
  <si>
    <t>040/2025</t>
  </si>
  <si>
    <t>MATERIAL ELECTRICO PARA CAMBIO DE LUMINIARIA EN PASILLO DE NPL</t>
  </si>
  <si>
    <t>B76501794</t>
  </si>
  <si>
    <t>041/2025</t>
  </si>
  <si>
    <t>CERTIFICACION AENOR PARA ESQUENA NACIONAL DE SEGURIDAD</t>
  </si>
  <si>
    <t>A84251990</t>
  </si>
  <si>
    <t>042/2025</t>
  </si>
  <si>
    <t>FICHADOR BIOMÉTRICO</t>
  </si>
  <si>
    <t xml:space="preserve">RADIOBIT SISTEMAS, S.L. </t>
  </si>
  <si>
    <t>B-03961554</t>
  </si>
  <si>
    <t>043/2025</t>
  </si>
  <si>
    <t>MANTENIMIENTO Y VERIFICACIÓN DE 10 BÁSCULAS PESA PALÉS Y UNA BÁSCULA PUENTE</t>
  </si>
  <si>
    <t>044/2025</t>
  </si>
  <si>
    <t>045/2025</t>
  </si>
  <si>
    <t>046/2025</t>
  </si>
  <si>
    <t>MATERIAL IMPRENTA</t>
  </si>
  <si>
    <t>GRAFICAS PALAUT</t>
  </si>
  <si>
    <t>047/2025</t>
  </si>
  <si>
    <t xml:space="preserve">SUSTITUCIÓN DE LA BARRERA DE ENTRADA </t>
  </si>
  <si>
    <t>BYMAR PARK S.L.</t>
  </si>
  <si>
    <t xml:space="preserve">B61748844 </t>
  </si>
  <si>
    <t>REDACCIÓN PROYECTO Y DIRECCIÓN FACULTATIVA REFORMA PLANTA 3 Y AULA DE FORMACIÓN Y ARCHIVO DEL EDIFICIO ADMINISTRATIVO</t>
  </si>
  <si>
    <t>048/2025</t>
  </si>
  <si>
    <t>049/2025</t>
  </si>
  <si>
    <t>050/2025</t>
  </si>
  <si>
    <t>INSTALACIÓN DE AIRE ACONDICIONADO EN CPD DE EDIFICIO ADMINISTRATIVO</t>
  </si>
  <si>
    <t>FRIOSOL INSTALACIONES, S.L.U.</t>
  </si>
  <si>
    <t>B76688860</t>
  </si>
  <si>
    <t>051/2025</t>
  </si>
  <si>
    <t>ADJUDICACIÓN PUNTO DE SUMINISTRO ELÉCTRICO PARA PUNTOS DE RECARG V.E.</t>
  </si>
  <si>
    <t>E-DISTRIBUCIÓN REDES DIGITALES S.L.</t>
  </si>
  <si>
    <t>B82846817</t>
  </si>
  <si>
    <t>052/2025</t>
  </si>
  <si>
    <t>REPARACIÓN Y REFUERZO DE ESTRUCTURA EN CUBIERTA DE NPL</t>
  </si>
  <si>
    <t>OBRA DE EFICIENCIA ENERGÉTICA DEL EDIFICIO ADMINISTRATIVO</t>
  </si>
  <si>
    <t>053/2025</t>
  </si>
  <si>
    <t>054/2025</t>
  </si>
  <si>
    <t>CONSULTORÍA DE REDACCIÓN DEL PPT PARA TÉCNICOS EN LA REFORMA DE LAS CÚPULAS EN N1,N2 Y EDIF.ADMIN.</t>
  </si>
  <si>
    <t>EDUARDO GONZALEZ RODRÍGUEZ</t>
  </si>
  <si>
    <t>78565921Z</t>
  </si>
  <si>
    <t>RENOVACION ANUAL DEL ANTIVIRUS PARA 14 EQUIPOS</t>
  </si>
  <si>
    <t>N</t>
  </si>
  <si>
    <t>055/2025</t>
  </si>
  <si>
    <t>SERVICIO DE EVENTO DINAMIZACION PRODUCTO LOCAL</t>
  </si>
  <si>
    <t>BODEGAS MONJE</t>
  </si>
  <si>
    <t>B38106530</t>
  </si>
  <si>
    <t>1 DA</t>
  </si>
  <si>
    <t>056/2025</t>
  </si>
  <si>
    <t>TABLET PARA RECOGIDA DE PRECIOS (SERVICIOS)</t>
  </si>
  <si>
    <t>057/2025</t>
  </si>
  <si>
    <t>ACTUALIZACION PLAN DE AUTOPROTECCION</t>
  </si>
  <si>
    <t>058/2025</t>
  </si>
  <si>
    <t>059/2025</t>
  </si>
  <si>
    <t>SERVIDOR NECESARIO PARA ADAPTACION AL ENS</t>
  </si>
  <si>
    <t xml:space="preserve"> SOFTWARE NECESARIOS PARA ADAPTACION AL ENS</t>
  </si>
  <si>
    <t>060/2025</t>
  </si>
  <si>
    <t xml:space="preserve">AMPLIACIÓN GESTION EXTRAORDINARIA DE RESIDUOS DE PALETS </t>
  </si>
  <si>
    <t>7 MESES</t>
  </si>
  <si>
    <t>061/2025</t>
  </si>
  <si>
    <t>SUSTITUCIÓN DEL ORDENADOR QUE CONTROLA LAS CÁMARAS DEL CCTV</t>
  </si>
  <si>
    <t>062/2025</t>
  </si>
  <si>
    <t>OBRA</t>
  </si>
  <si>
    <t>REPARACIÓN DE RAMPA EN COMPLEJO C NAVE 3</t>
  </si>
  <si>
    <t>PROMITEIDE,S.L.</t>
  </si>
  <si>
    <t>B 01945419</t>
  </si>
  <si>
    <t>063/2025</t>
  </si>
  <si>
    <t>REPARACIÓN DE FUGA DE AGUA EN EL TRAMO FINAL DE LA RED DE ABASTECIMIENTO</t>
  </si>
  <si>
    <t>06/06/2025</t>
  </si>
  <si>
    <t>064/2025</t>
  </si>
  <si>
    <t xml:space="preserve">EJECUCION OBRAS INSTALACION 10 PUNTOS DE RECARGA </t>
  </si>
  <si>
    <t>SIC RENOVABLES</t>
  </si>
  <si>
    <t>SUSTITUCIÓN E IMPLANTACIÓN DE HARDWARE PARA MEJORAR LA OPERATIVA DE MERCATENERIFE</t>
  </si>
  <si>
    <t>065/2025</t>
  </si>
  <si>
    <t>SANTIAGO RODRÍGUEZ REYES</t>
  </si>
  <si>
    <t>43804267 P</t>
  </si>
  <si>
    <t>066/2025</t>
  </si>
  <si>
    <t>CERTIFICADO ESTABILIDAD ESTRCUTURAL PARA TUBERIA DE CONTRAINCEDIOS EN CUBIERTA</t>
  </si>
  <si>
    <t>Año</t>
  </si>
  <si>
    <t>Exp</t>
  </si>
  <si>
    <t>067/2025</t>
  </si>
  <si>
    <t>068/2025</t>
  </si>
  <si>
    <t>CONTADORES DE ABASTECIMIENTO TELEMÁTICOS SECUNDARIOS</t>
  </si>
  <si>
    <t>069/2025</t>
  </si>
  <si>
    <t>ACTUACIONES VARIAS EN LOS AACC DE LAS OFICNAS DE MERCATENERIFE</t>
  </si>
  <si>
    <t>070/2025</t>
  </si>
  <si>
    <t>LICENCIA WINDOWS 10 PRO</t>
  </si>
  <si>
    <t>ALTA DESFIBRILADORES (DEA)</t>
  </si>
  <si>
    <t>HOSPIMÉDICA CANARIAS S.L.</t>
  </si>
  <si>
    <t>3 MESES</t>
  </si>
  <si>
    <t>071/2025</t>
  </si>
  <si>
    <t>ADQUISICIÓN PC CCTV</t>
  </si>
  <si>
    <t>AUDITORÍA INTERNA ISO 9001/14001 Y ASESORAMIENTO</t>
  </si>
  <si>
    <t>072/2025</t>
  </si>
  <si>
    <t>ARCO CALIDAD CONSULTORES</t>
  </si>
  <si>
    <t>073/2025</t>
  </si>
  <si>
    <t>REPARACIÓN DE FUGA DE AGUA EN LA NAVE 9 DEL COMPLEJO D</t>
  </si>
  <si>
    <t>074/2025</t>
  </si>
  <si>
    <t>REPARACIÓN DE FUGA DE GAS EN EL APARATO DE AACC DE LA GARITA DE SEGURIDAD</t>
  </si>
  <si>
    <t>075/2025</t>
  </si>
  <si>
    <t>B-38722922</t>
  </si>
  <si>
    <t>UNIFORMES DEL ATLANTICO,S.L.</t>
  </si>
  <si>
    <t>UNIFORMIDAD DEL PERSONAL DE NUEVA CONTRATACION</t>
  </si>
  <si>
    <t>076/2025</t>
  </si>
  <si>
    <t>077/2025</t>
  </si>
  <si>
    <t>ADQUISICIÓN PC CONTROL DE ENTRADA</t>
  </si>
  <si>
    <t>078/2025</t>
  </si>
  <si>
    <t>ADQUISICIÓN 3 NUEVOS SMARTPHONE (NUEVO PERSONAL)</t>
  </si>
  <si>
    <t>EL CORTE INGLES</t>
  </si>
  <si>
    <t>079/2025</t>
  </si>
  <si>
    <t>REDACCIÓN PROYECTO Y DIRECCIÓN FACULTATIVA REFORMA DE LOS LUCERNARIOS SITUADOS EN LA NAVE 1, NAVE 2 Y EDIFICIO ADMINISTRATIVO</t>
  </si>
  <si>
    <t>A28017895</t>
  </si>
  <si>
    <t>10 DÍAS</t>
  </si>
  <si>
    <t>080/2025</t>
  </si>
  <si>
    <t>EN TRAMITE</t>
  </si>
  <si>
    <t>COMPRA REACTIVO PARA ANÁLISIS DE AGUA</t>
  </si>
  <si>
    <t>BIOSIGMA</t>
  </si>
  <si>
    <t>B-70742/22</t>
  </si>
  <si>
    <t>081/2025</t>
  </si>
  <si>
    <t xml:space="preserve"> </t>
  </si>
  <si>
    <t>8 MESES</t>
  </si>
  <si>
    <t>082/2025</t>
  </si>
  <si>
    <t>MAGNITEL</t>
  </si>
  <si>
    <t>B24284622</t>
  </si>
  <si>
    <t>ADQUISICIÓN DE EMISORAS Y ACCESORIOS</t>
  </si>
  <si>
    <t>30 DÍAS</t>
  </si>
  <si>
    <t>083/2025</t>
  </si>
  <si>
    <t>REPARACIÓN DE ARQUETA EN CONTROL DE SEGURIDAD</t>
  </si>
  <si>
    <t>OBRAS</t>
  </si>
  <si>
    <t>SANTACRUCERA DE AGUAS, S.L.</t>
  </si>
  <si>
    <t>084/2025</t>
  </si>
  <si>
    <t>REPARACIÓN DE FUGA DE AGUA ENTRE NAVE 1 Y NAVE 2</t>
  </si>
  <si>
    <t>3 DIAS</t>
  </si>
  <si>
    <t>3 DÍAS</t>
  </si>
  <si>
    <t>B38868451</t>
  </si>
  <si>
    <t>PCSP</t>
  </si>
  <si>
    <t>085/2025</t>
  </si>
  <si>
    <t>COMUNICACIÓN, MARKETING Y REDES SOCIALES</t>
  </si>
  <si>
    <t>086/2026</t>
  </si>
  <si>
    <t>LICENCIA MÓDULO DE GESTIÓN COMERCIAL (GEA) TALLER</t>
  </si>
  <si>
    <t>INGENIUM LABOR, S.L.</t>
  </si>
  <si>
    <t>B76637412</t>
  </si>
  <si>
    <t>087/2025</t>
  </si>
  <si>
    <t>LÁPIZ DIGITAL PARA LA TABLET DE RECOGIDA DE PRECIOS</t>
  </si>
  <si>
    <t>RSA INSTALACIONES &amp; MONTAJES</t>
  </si>
  <si>
    <t>088/2025</t>
  </si>
  <si>
    <t>MANTENIMIENTO CÁMARAS FRIGORÍFICAS NPL</t>
  </si>
  <si>
    <t>LICITACIÓN</t>
  </si>
  <si>
    <t>089/2025</t>
  </si>
  <si>
    <t>FINALIZADO</t>
  </si>
  <si>
    <t>3 AÑOS</t>
  </si>
  <si>
    <t>5 AÑOS</t>
  </si>
  <si>
    <t>EN TRÁMITE</t>
  </si>
  <si>
    <t>DESIERTO</t>
  </si>
  <si>
    <t>LICITACIÓN PUBLICA</t>
  </si>
  <si>
    <t>90/2025</t>
  </si>
  <si>
    <t>SERVICIO DE MANTENIMIENTO Y CONSERVACION JARDINES Y ZONAS VERDES</t>
  </si>
  <si>
    <t>SERVICIO EVENTUAL DE MANTENIMIENTO Y CONSERVACION JARDINES Y ZONAS VERDES</t>
  </si>
  <si>
    <t>4 MESES</t>
  </si>
  <si>
    <t>91/2025</t>
  </si>
  <si>
    <t>RETIRADA DE DOS COMPACTADORES INSERVIBLES DEL PUNTO LIMPIO</t>
  </si>
  <si>
    <t>92/2025</t>
  </si>
  <si>
    <t>93/2025</t>
  </si>
  <si>
    <t>94/2025</t>
  </si>
  <si>
    <t>ADQUISICION MODULO GEA VERIFACTU</t>
  </si>
  <si>
    <t>INDEFNIDO</t>
  </si>
  <si>
    <t>095/2025</t>
  </si>
  <si>
    <t>096/2025</t>
  </si>
  <si>
    <t>ALQUILER MATERIAL PARA EVENTOS EN NPL</t>
  </si>
  <si>
    <t>SILLAS PERDIGÓN, S.L.</t>
  </si>
  <si>
    <t>B38626537</t>
  </si>
  <si>
    <t>097/2025</t>
  </si>
  <si>
    <t>ALUMBRADO NAVIDEÑO 2025</t>
  </si>
  <si>
    <t>098/2025</t>
  </si>
  <si>
    <t>seis meses</t>
  </si>
  <si>
    <t>099/2025</t>
  </si>
  <si>
    <t>CURSO MANEJO DESFIBRILADORES (DEA)</t>
  </si>
  <si>
    <t>100/2025</t>
  </si>
  <si>
    <t>VERIFICACIÓN, AJUSTE Y ARREGLO DE LOS TERMÓMETROS DE LAS CÁMARAS FRIGORÍFICAS 1 Y 2 DE NPL</t>
  </si>
  <si>
    <t>ALQUILER GRUPO ELECTRÓGENO</t>
  </si>
  <si>
    <t>ELECNOR SERVICIOS Y PROYECTOS,S.A.U.</t>
  </si>
  <si>
    <t>A79486833</t>
  </si>
  <si>
    <t>101/2025</t>
  </si>
  <si>
    <t>SUMINISTRO DE 72 FLORES DE PASCUAS</t>
  </si>
  <si>
    <t>PICCONIA</t>
  </si>
  <si>
    <t>B76604404</t>
  </si>
  <si>
    <t>102/2026</t>
  </si>
  <si>
    <t>OMEGA ELEVATOR CANARIAS, S.L.</t>
  </si>
  <si>
    <t>B-38574661</t>
  </si>
  <si>
    <t>103/2025</t>
  </si>
  <si>
    <t>104/2025</t>
  </si>
  <si>
    <t>CONTADORES DE ENERGIAS PARA LAS DOS CÁMARAS FRIGORIFICAS DE MERCATENERIFE</t>
  </si>
  <si>
    <t>AMAZON</t>
  </si>
  <si>
    <t>B84570936</t>
  </si>
  <si>
    <t>REDACCIÓN DEL PROYECTO Y DF DE LA ACCESIBILIDAD SEGUNDA PLANTA NAVES 1 Y 2</t>
  </si>
  <si>
    <t>105/2025</t>
  </si>
  <si>
    <t>SUMINISTRO FRUTAS PARA EVENTO CARRERA CAMINANDO POR LA VIDA</t>
  </si>
  <si>
    <t>HERMANOS FERNANDEZ LOPEZ SAU</t>
  </si>
  <si>
    <t>A08620056</t>
  </si>
  <si>
    <t>106/2025</t>
  </si>
  <si>
    <t>SERVICIOS PROFESIONALES PARA LA REALIZAR DE EVALUACIÓN DE MEMORIA TÉCNICA</t>
  </si>
  <si>
    <t>KREAN, S.COOP.</t>
  </si>
  <si>
    <t>F20545018</t>
  </si>
  <si>
    <t>107/2025</t>
  </si>
  <si>
    <t>108/2025</t>
  </si>
  <si>
    <t>MATERIAL INFORMÁTICO</t>
  </si>
  <si>
    <t>JORNADA INFORMATIVA VERIFACTU Y SU APLICACIÓN EN MERCATENERIFE</t>
  </si>
  <si>
    <t>ARRUÑADACALVIN,S.L.</t>
  </si>
  <si>
    <t>B38501730</t>
  </si>
  <si>
    <t>A DIA</t>
  </si>
  <si>
    <t>109/2025</t>
  </si>
  <si>
    <t>110/2025</t>
  </si>
  <si>
    <t>REPARACIÓN DE BOMBA SOPLANTE Y TABIQUE INTERIOR DE LA DEPURADORA</t>
  </si>
  <si>
    <t>EL CUÑADO APAÑADO</t>
  </si>
  <si>
    <t>MANTENIMIENTO DE ASCENSOR EN EDIFICIO ADMINISTRATIVO</t>
  </si>
  <si>
    <t>RENOVACION DOMINIO Y ALOJAMIENTO WEB COPORATIVA</t>
  </si>
  <si>
    <t>TECNOLOGIAS DE LA INFORMACION TECNICALIA,S.A.U.</t>
  </si>
  <si>
    <t>B38811857</t>
  </si>
  <si>
    <t>111/2025</t>
  </si>
  <si>
    <t>112/2025</t>
  </si>
  <si>
    <t>113/2025</t>
  </si>
  <si>
    <t>114/2025</t>
  </si>
  <si>
    <t>REPARACIÓN DE FUGA DE AGUA EN GMR</t>
  </si>
  <si>
    <t>2 DÍAS</t>
  </si>
  <si>
    <t>REPARACIÓN DE ARQUETA EN RAMPA NAVE 1 Y ZONA DE ACCESO A MERCATENERIFE</t>
  </si>
  <si>
    <t>B76608462</t>
  </si>
  <si>
    <t>CONSTRuCCIONES MARTÍN SANCHEZ</t>
  </si>
  <si>
    <t xml:space="preserve">REPARACION PORTATIL </t>
  </si>
  <si>
    <t>EVENTO SOLIDARIO TELEMARATON SOLIDARIO</t>
  </si>
  <si>
    <t>VARIOS</t>
  </si>
  <si>
    <t>115/2025</t>
  </si>
  <si>
    <t>EVENTO NAVIDEÑO CON CLIENTES Y TRABAJADORES</t>
  </si>
  <si>
    <t>116/2025</t>
  </si>
  <si>
    <t>MERCHANDISING NAVIDAD</t>
  </si>
  <si>
    <t>METROPOLIS COMUNICACIÓN,S.L.</t>
  </si>
  <si>
    <t>B38402756</t>
  </si>
  <si>
    <t>117/2025</t>
  </si>
  <si>
    <t>REGALO CORPORATIVO A CONSEJEROS</t>
  </si>
  <si>
    <t>GESTION DEL MEDIO RURAL DE CANARIAS,SAU</t>
  </si>
  <si>
    <t>A38075750</t>
  </si>
  <si>
    <t>ANULADO</t>
  </si>
  <si>
    <t>ACTUALIZADO: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</si>
</sst>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</numFmts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center" wrapText="1"/>
    </xf>
    <xf numFmtId="0" fontId="2" fillId="0" borderId="0" xfId="0" applyFont="1"/>
    <xf numFmtId="1" fontId="3" fillId="0" borderId="0" xfId="0" applyNumberFormat="1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" fontId="3" fillId="4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wrapText="1"/>
    </xf>
    <xf numFmtId="1" fontId="2" fillId="2" borderId="0" xfId="0" applyNumberFormat="1" applyFont="1" applyFill="1" applyAlignment="1">
      <alignment horizontal="center" vertical="center"/>
    </xf>
    <xf numFmtId="165" fontId="3" fillId="0" borderId="0" xfId="0" applyNumberFormat="1" applyFont="1" applyAlignment="1">
      <alignment horizontal="center" wrapText="1"/>
    </xf>
    <xf numFmtId="165" fontId="3" fillId="4" borderId="3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164" fontId="2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4" fontId="2" fillId="2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4" fontId="2" fillId="2" borderId="0" xfId="0" applyNumberFormat="1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4" xfId="0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14" fontId="3" fillId="0" borderId="0" xfId="0" applyNumberFormat="1" applyFont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RTIDA/LICITACIONES/RELACI&#211;N%20DE%20EXPEDIENTES%20PARA%20LICITACIONES%20Y%20CONTRAT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001"/>
      <sheetName val="2015"/>
      <sheetName val="0012015"/>
      <sheetName val="0022015"/>
      <sheetName val="0032015"/>
      <sheetName val="042015"/>
      <sheetName val="2016"/>
      <sheetName val="0012016"/>
      <sheetName val="0022016"/>
      <sheetName val="0032016"/>
      <sheetName val="0042016"/>
      <sheetName val="0052016"/>
      <sheetName val="2017"/>
      <sheetName val="0012017 web"/>
      <sheetName val="0012017"/>
      <sheetName val="INDICE2018"/>
      <sheetName val="0012018"/>
      <sheetName val="INDICE2019"/>
      <sheetName val="0012019"/>
      <sheetName val="0022019"/>
      <sheetName val="032019"/>
      <sheetName val="INDICE2020"/>
      <sheetName val="0012020"/>
      <sheetName val="0022020"/>
      <sheetName val="0032020"/>
      <sheetName val="0042020"/>
      <sheetName val="0052020"/>
      <sheetName val="0062020"/>
      <sheetName val="0072020"/>
      <sheetName val="0082020"/>
      <sheetName val="0092020"/>
      <sheetName val="0102020"/>
      <sheetName val="0112020"/>
      <sheetName val="0122020"/>
      <sheetName val="0132020"/>
      <sheetName val="0142020"/>
      <sheetName val="0152020"/>
      <sheetName val="0162020"/>
      <sheetName val="0172020"/>
      <sheetName val="0182020"/>
      <sheetName val="0192020"/>
      <sheetName val="0202020"/>
      <sheetName val="0212020"/>
      <sheetName val="0222020"/>
      <sheetName val="0232020"/>
      <sheetName val="0242020"/>
      <sheetName val="0252020"/>
      <sheetName val="0372020"/>
      <sheetName val="0422020"/>
      <sheetName val="0502020"/>
      <sheetName val="INDICE2021"/>
      <sheetName val="0102021"/>
      <sheetName val="0112021"/>
      <sheetName val="0122021"/>
      <sheetName val="INDICE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4">
          <cell r="A4" t="str">
            <v>001/2022</v>
          </cell>
          <cell r="B4" t="str">
            <v>LICITACIÓN</v>
          </cell>
          <cell r="C4" t="str">
            <v>SERVICIOS</v>
          </cell>
          <cell r="D4" t="str">
            <v>SERVICIO DE MANTENIMIENTO Y CONSERVACION JARDINES Y ZONAS VERDES</v>
          </cell>
          <cell r="E4" t="str">
            <v>EXPLOTACION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D3CFD-885A-4F23-ADC9-8FFC77B6B5E3}">
  <dimension ref="A1:V120"/>
  <sheetViews>
    <sheetView tabSelected="1" topLeftCell="B1" zoomScale="130" zoomScaleNormal="130" workbookViewId="0">
      <selection activeCell="T2" sqref="T1:T1048576"/>
    </sheetView>
  </sheetViews>
  <sheetFormatPr baseColWidth="10" defaultColWidth="11.28515625" defaultRowHeight="10.5" x14ac:dyDescent="0.15"/>
  <cols>
    <col min="1" max="1" width="12.7109375" style="31" hidden="1" customWidth="1"/>
    <col min="2" max="2" width="27.140625" style="3" customWidth="1"/>
    <col min="3" max="3" width="14.7109375" style="3" bestFit="1" customWidth="1"/>
    <col min="4" max="4" width="54.5703125" style="3" customWidth="1"/>
    <col min="5" max="5" width="16" style="3" hidden="1" customWidth="1"/>
    <col min="6" max="6" width="12.5703125" style="3" hidden="1" customWidth="1"/>
    <col min="7" max="7" width="15.85546875" style="19" bestFit="1" customWidth="1"/>
    <col min="8" max="8" width="11.85546875" style="19" customWidth="1"/>
    <col min="9" max="9" width="49.28515625" style="46" hidden="1" customWidth="1"/>
    <col min="10" max="10" width="21.85546875" style="3" hidden="1" customWidth="1"/>
    <col min="11" max="11" width="11.140625" style="3" customWidth="1"/>
    <col min="12" max="12" width="7.85546875" style="3" customWidth="1"/>
    <col min="13" max="13" width="12.85546875" style="3" bestFit="1" customWidth="1"/>
    <col min="14" max="14" width="10.85546875" style="3" customWidth="1"/>
    <col min="15" max="15" width="13.5703125" style="3" hidden="1" customWidth="1"/>
    <col min="16" max="16" width="15.140625" style="3" hidden="1" customWidth="1"/>
    <col min="17" max="17" width="14" style="16" hidden="1" customWidth="1"/>
    <col min="18" max="18" width="10.140625" style="3" hidden="1" customWidth="1"/>
    <col min="19" max="19" width="14.140625" style="3" hidden="1" customWidth="1"/>
    <col min="20" max="20" width="18.28515625" style="3" bestFit="1" customWidth="1"/>
    <col min="21" max="21" width="20.7109375" style="3" bestFit="1" customWidth="1"/>
    <col min="22" max="22" width="34.85546875" style="4" hidden="1" customWidth="1"/>
    <col min="23" max="16384" width="11.28515625" style="4"/>
  </cols>
  <sheetData>
    <row r="1" spans="1:22" ht="11.25" thickBot="1" x14ac:dyDescent="0.2">
      <c r="A1" s="56" t="s">
        <v>254</v>
      </c>
      <c r="B1" s="57"/>
      <c r="C1" s="57"/>
      <c r="D1" s="57"/>
      <c r="E1" s="57"/>
      <c r="F1" s="57"/>
      <c r="G1" s="58"/>
      <c r="H1" s="5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2" s="6" customFormat="1" ht="11.25" thickBot="1" x14ac:dyDescent="0.2">
      <c r="A2" s="47" t="s">
        <v>255</v>
      </c>
      <c r="B2" s="5"/>
      <c r="C2" s="5"/>
      <c r="D2" s="54" t="s">
        <v>634</v>
      </c>
      <c r="E2" s="54"/>
      <c r="F2" s="54"/>
      <c r="G2" s="55"/>
      <c r="H2" s="17"/>
      <c r="I2" s="5"/>
      <c r="K2" s="5"/>
      <c r="L2" s="5"/>
      <c r="M2" s="5"/>
      <c r="N2" s="5"/>
      <c r="O2" s="5"/>
      <c r="P2" s="5"/>
      <c r="Q2" s="7"/>
      <c r="R2" s="5"/>
      <c r="S2" s="5"/>
      <c r="T2" s="5"/>
      <c r="U2" s="5"/>
      <c r="V2" s="5"/>
    </row>
    <row r="3" spans="1:22" ht="31.5" x14ac:dyDescent="0.15">
      <c r="A3" s="4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18" t="s">
        <v>6</v>
      </c>
      <c r="H3" s="1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9" t="s">
        <v>16</v>
      </c>
      <c r="R3" s="8" t="s">
        <v>17</v>
      </c>
      <c r="S3" s="8" t="s">
        <v>18</v>
      </c>
      <c r="T3" s="8" t="s">
        <v>19</v>
      </c>
      <c r="U3" s="8" t="s">
        <v>20</v>
      </c>
      <c r="V3" s="8" t="s">
        <v>21</v>
      </c>
    </row>
    <row r="4" spans="1:22" x14ac:dyDescent="0.15">
      <c r="A4" s="12" t="s">
        <v>256</v>
      </c>
      <c r="B4" s="11" t="s">
        <v>22</v>
      </c>
      <c r="C4" s="11" t="s">
        <v>316</v>
      </c>
      <c r="D4" s="1" t="s">
        <v>315</v>
      </c>
      <c r="E4" s="11" t="s">
        <v>24</v>
      </c>
      <c r="F4" s="11" t="s">
        <v>25</v>
      </c>
      <c r="G4" s="2"/>
      <c r="H4" s="2"/>
      <c r="I4" s="1"/>
      <c r="J4" s="11"/>
      <c r="K4" s="11"/>
      <c r="L4" s="11"/>
      <c r="M4" s="11"/>
      <c r="N4" s="12"/>
      <c r="O4" s="12"/>
      <c r="P4" s="1" t="s">
        <v>27</v>
      </c>
      <c r="Q4" s="10"/>
      <c r="R4" s="1" t="s">
        <v>49</v>
      </c>
      <c r="S4" s="11">
        <v>1</v>
      </c>
      <c r="T4" s="14"/>
      <c r="U4" s="11"/>
      <c r="V4" s="1"/>
    </row>
    <row r="5" spans="1:22" x14ac:dyDescent="0.15">
      <c r="A5" s="12" t="s">
        <v>258</v>
      </c>
      <c r="B5" s="11" t="s">
        <v>22</v>
      </c>
      <c r="C5" s="11" t="s">
        <v>38</v>
      </c>
      <c r="D5" s="1" t="s">
        <v>259</v>
      </c>
      <c r="E5" s="11" t="s">
        <v>24</v>
      </c>
      <c r="F5" s="11" t="s">
        <v>36</v>
      </c>
      <c r="G5" s="2">
        <v>1605</v>
      </c>
      <c r="H5" s="2">
        <v>1500</v>
      </c>
      <c r="I5" s="1" t="s">
        <v>276</v>
      </c>
      <c r="J5" s="11" t="s">
        <v>277</v>
      </c>
      <c r="K5" s="11" t="s">
        <v>110</v>
      </c>
      <c r="L5" s="11" t="s">
        <v>49</v>
      </c>
      <c r="M5" s="11" t="s">
        <v>110</v>
      </c>
      <c r="N5" s="12">
        <v>45672</v>
      </c>
      <c r="O5" s="12">
        <v>46037</v>
      </c>
      <c r="P5" s="1" t="s">
        <v>27</v>
      </c>
      <c r="Q5" s="10"/>
      <c r="R5" s="1" t="s">
        <v>49</v>
      </c>
      <c r="S5" s="11">
        <v>1</v>
      </c>
      <c r="T5" s="14">
        <v>6221604000</v>
      </c>
      <c r="U5" s="11"/>
      <c r="V5" s="1"/>
    </row>
    <row r="6" spans="1:22" x14ac:dyDescent="0.15">
      <c r="A6" s="12" t="s">
        <v>260</v>
      </c>
      <c r="B6" s="11" t="s">
        <v>22</v>
      </c>
      <c r="C6" s="11" t="s">
        <v>38</v>
      </c>
      <c r="D6" s="1" t="s">
        <v>265</v>
      </c>
      <c r="E6" s="11" t="s">
        <v>24</v>
      </c>
      <c r="F6" s="11" t="s">
        <v>36</v>
      </c>
      <c r="G6" s="2">
        <v>1605</v>
      </c>
      <c r="H6" s="2">
        <v>1500</v>
      </c>
      <c r="I6" s="1" t="s">
        <v>280</v>
      </c>
      <c r="J6" s="11" t="s">
        <v>281</v>
      </c>
      <c r="K6" s="11" t="s">
        <v>110</v>
      </c>
      <c r="L6" s="11" t="s">
        <v>49</v>
      </c>
      <c r="M6" s="11" t="s">
        <v>110</v>
      </c>
      <c r="N6" s="12">
        <v>45672</v>
      </c>
      <c r="O6" s="12">
        <v>46037</v>
      </c>
      <c r="P6" s="1" t="s">
        <v>27</v>
      </c>
      <c r="Q6" s="10"/>
      <c r="R6" s="1" t="s">
        <v>49</v>
      </c>
      <c r="S6" s="11">
        <v>1</v>
      </c>
      <c r="T6" s="14">
        <v>6221604000</v>
      </c>
      <c r="U6" s="11"/>
      <c r="V6" s="1"/>
    </row>
    <row r="7" spans="1:22" s="13" customFormat="1" ht="16.899999999999999" customHeight="1" x14ac:dyDescent="0.25">
      <c r="A7" s="12" t="s">
        <v>261</v>
      </c>
      <c r="B7" s="11" t="s">
        <v>22</v>
      </c>
      <c r="C7" s="11" t="s">
        <v>38</v>
      </c>
      <c r="D7" s="1" t="s">
        <v>266</v>
      </c>
      <c r="E7" s="11" t="s">
        <v>24</v>
      </c>
      <c r="F7" s="11" t="s">
        <v>36</v>
      </c>
      <c r="G7" s="2">
        <v>1605</v>
      </c>
      <c r="H7" s="2">
        <v>1500</v>
      </c>
      <c r="I7" s="1" t="s">
        <v>286</v>
      </c>
      <c r="J7" s="11" t="s">
        <v>287</v>
      </c>
      <c r="K7" s="11" t="s">
        <v>110</v>
      </c>
      <c r="L7" s="11" t="s">
        <v>49</v>
      </c>
      <c r="M7" s="11" t="s">
        <v>110</v>
      </c>
      <c r="N7" s="12">
        <v>45672</v>
      </c>
      <c r="O7" s="12">
        <v>46037</v>
      </c>
      <c r="P7" s="1" t="s">
        <v>27</v>
      </c>
      <c r="Q7" s="10"/>
      <c r="R7" s="1" t="s">
        <v>49</v>
      </c>
      <c r="S7" s="11">
        <v>1</v>
      </c>
      <c r="T7" s="14">
        <v>6221604000</v>
      </c>
      <c r="U7" s="11"/>
      <c r="V7" s="1"/>
    </row>
    <row r="8" spans="1:22" s="13" customFormat="1" ht="16.899999999999999" customHeight="1" x14ac:dyDescent="0.25">
      <c r="A8" s="12" t="s">
        <v>262</v>
      </c>
      <c r="B8" s="11" t="s">
        <v>22</v>
      </c>
      <c r="C8" s="11" t="s">
        <v>38</v>
      </c>
      <c r="D8" s="1" t="s">
        <v>267</v>
      </c>
      <c r="E8" s="11" t="s">
        <v>24</v>
      </c>
      <c r="F8" s="11" t="s">
        <v>36</v>
      </c>
      <c r="G8" s="2">
        <v>1605</v>
      </c>
      <c r="H8" s="2">
        <v>1500</v>
      </c>
      <c r="I8" s="1" t="s">
        <v>288</v>
      </c>
      <c r="J8" s="11" t="s">
        <v>289</v>
      </c>
      <c r="K8" s="11" t="s">
        <v>110</v>
      </c>
      <c r="L8" s="11" t="s">
        <v>49</v>
      </c>
      <c r="M8" s="11" t="s">
        <v>110</v>
      </c>
      <c r="N8" s="12">
        <v>45672</v>
      </c>
      <c r="O8" s="12">
        <v>46037</v>
      </c>
      <c r="P8" s="1" t="s">
        <v>27</v>
      </c>
      <c r="Q8" s="10"/>
      <c r="R8" s="1" t="s">
        <v>49</v>
      </c>
      <c r="S8" s="11">
        <v>1</v>
      </c>
      <c r="T8" s="14">
        <v>6221604000</v>
      </c>
      <c r="U8" s="11"/>
      <c r="V8" s="1"/>
    </row>
    <row r="9" spans="1:22" s="13" customFormat="1" ht="16.899999999999999" customHeight="1" x14ac:dyDescent="0.25">
      <c r="A9" s="12" t="s">
        <v>263</v>
      </c>
      <c r="B9" s="11" t="s">
        <v>22</v>
      </c>
      <c r="C9" s="11" t="s">
        <v>38</v>
      </c>
      <c r="D9" s="1" t="s">
        <v>268</v>
      </c>
      <c r="E9" s="11" t="s">
        <v>24</v>
      </c>
      <c r="F9" s="11" t="s">
        <v>36</v>
      </c>
      <c r="G9" s="2">
        <v>1605</v>
      </c>
      <c r="H9" s="2">
        <v>1500</v>
      </c>
      <c r="I9" s="1" t="s">
        <v>290</v>
      </c>
      <c r="J9" s="11" t="s">
        <v>291</v>
      </c>
      <c r="K9" s="11" t="s">
        <v>110</v>
      </c>
      <c r="L9" s="11" t="s">
        <v>49</v>
      </c>
      <c r="M9" s="11" t="s">
        <v>110</v>
      </c>
      <c r="N9" s="12">
        <v>45672</v>
      </c>
      <c r="O9" s="12">
        <v>46037</v>
      </c>
      <c r="P9" s="1" t="s">
        <v>27</v>
      </c>
      <c r="Q9" s="10"/>
      <c r="R9" s="1" t="s">
        <v>49</v>
      </c>
      <c r="S9" s="11">
        <v>1</v>
      </c>
      <c r="T9" s="14">
        <v>6221604000</v>
      </c>
      <c r="U9" s="11"/>
      <c r="V9" s="1"/>
    </row>
    <row r="10" spans="1:22" s="13" customFormat="1" ht="16.899999999999999" customHeight="1" x14ac:dyDescent="0.25">
      <c r="A10" s="12" t="s">
        <v>264</v>
      </c>
      <c r="B10" s="11" t="s">
        <v>22</v>
      </c>
      <c r="C10" s="11" t="s">
        <v>38</v>
      </c>
      <c r="D10" s="1" t="s">
        <v>269</v>
      </c>
      <c r="E10" s="11" t="s">
        <v>24</v>
      </c>
      <c r="F10" s="11" t="s">
        <v>36</v>
      </c>
      <c r="G10" s="2">
        <v>1605</v>
      </c>
      <c r="H10" s="2">
        <v>1500</v>
      </c>
      <c r="I10" s="1" t="s">
        <v>292</v>
      </c>
      <c r="J10" s="11" t="s">
        <v>293</v>
      </c>
      <c r="K10" s="11" t="s">
        <v>110</v>
      </c>
      <c r="L10" s="11" t="s">
        <v>49</v>
      </c>
      <c r="M10" s="11" t="s">
        <v>110</v>
      </c>
      <c r="N10" s="12">
        <v>45672</v>
      </c>
      <c r="O10" s="12">
        <v>46037</v>
      </c>
      <c r="P10" s="1" t="s">
        <v>27</v>
      </c>
      <c r="Q10" s="10"/>
      <c r="R10" s="1" t="s">
        <v>49</v>
      </c>
      <c r="S10" s="11">
        <v>1</v>
      </c>
      <c r="T10" s="14">
        <v>6221604000</v>
      </c>
      <c r="U10" s="11"/>
      <c r="V10" s="1"/>
    </row>
    <row r="11" spans="1:22" s="13" customFormat="1" ht="16.899999999999999" customHeight="1" x14ac:dyDescent="0.25">
      <c r="A11" s="12" t="s">
        <v>270</v>
      </c>
      <c r="B11" s="11" t="s">
        <v>22</v>
      </c>
      <c r="C11" s="11" t="s">
        <v>38</v>
      </c>
      <c r="D11" s="1" t="s">
        <v>272</v>
      </c>
      <c r="E11" s="11" t="s">
        <v>24</v>
      </c>
      <c r="F11" s="11" t="s">
        <v>36</v>
      </c>
      <c r="G11" s="2">
        <v>1605</v>
      </c>
      <c r="H11" s="2">
        <v>1500</v>
      </c>
      <c r="I11" s="1" t="s">
        <v>282</v>
      </c>
      <c r="J11" s="11" t="s">
        <v>283</v>
      </c>
      <c r="K11" s="11" t="s">
        <v>110</v>
      </c>
      <c r="L11" s="11" t="s">
        <v>49</v>
      </c>
      <c r="M11" s="11" t="s">
        <v>110</v>
      </c>
      <c r="N11" s="12">
        <v>45672</v>
      </c>
      <c r="O11" s="12">
        <v>46037</v>
      </c>
      <c r="P11" s="1" t="s">
        <v>27</v>
      </c>
      <c r="Q11" s="10"/>
      <c r="R11" s="1" t="s">
        <v>49</v>
      </c>
      <c r="S11" s="11">
        <v>1</v>
      </c>
      <c r="T11" s="14">
        <v>6221604000</v>
      </c>
      <c r="U11" s="11"/>
      <c r="V11" s="1"/>
    </row>
    <row r="12" spans="1:22" s="13" customFormat="1" ht="16.899999999999999" customHeight="1" x14ac:dyDescent="0.25">
      <c r="A12" s="12" t="s">
        <v>273</v>
      </c>
      <c r="B12" s="11" t="s">
        <v>22</v>
      </c>
      <c r="C12" s="11" t="s">
        <v>38</v>
      </c>
      <c r="D12" s="1" t="s">
        <v>271</v>
      </c>
      <c r="E12" s="11" t="s">
        <v>24</v>
      </c>
      <c r="F12" s="11" t="s">
        <v>36</v>
      </c>
      <c r="G12" s="2">
        <v>1605</v>
      </c>
      <c r="H12" s="2">
        <v>1500</v>
      </c>
      <c r="I12" s="1" t="s">
        <v>284</v>
      </c>
      <c r="J12" s="11" t="s">
        <v>285</v>
      </c>
      <c r="K12" s="11" t="s">
        <v>110</v>
      </c>
      <c r="L12" s="11" t="s">
        <v>49</v>
      </c>
      <c r="M12" s="11" t="s">
        <v>110</v>
      </c>
      <c r="N12" s="12">
        <v>45672</v>
      </c>
      <c r="O12" s="12">
        <v>46037</v>
      </c>
      <c r="P12" s="1" t="s">
        <v>27</v>
      </c>
      <c r="Q12" s="10"/>
      <c r="R12" s="1" t="s">
        <v>49</v>
      </c>
      <c r="S12" s="11">
        <v>1</v>
      </c>
      <c r="T12" s="14">
        <v>6221604000</v>
      </c>
      <c r="U12" s="11"/>
      <c r="V12" s="1"/>
    </row>
    <row r="13" spans="1:22" s="13" customFormat="1" ht="16.899999999999999" customHeight="1" x14ac:dyDescent="0.25">
      <c r="A13" s="12" t="s">
        <v>275</v>
      </c>
      <c r="B13" s="11" t="s">
        <v>22</v>
      </c>
      <c r="C13" s="11" t="s">
        <v>38</v>
      </c>
      <c r="D13" s="1" t="s">
        <v>274</v>
      </c>
      <c r="E13" s="11" t="s">
        <v>24</v>
      </c>
      <c r="F13" s="11" t="s">
        <v>36</v>
      </c>
      <c r="G13" s="2">
        <v>1605</v>
      </c>
      <c r="H13" s="2">
        <v>1500</v>
      </c>
      <c r="I13" s="1" t="s">
        <v>278</v>
      </c>
      <c r="J13" s="11" t="s">
        <v>279</v>
      </c>
      <c r="K13" s="11" t="s">
        <v>110</v>
      </c>
      <c r="L13" s="11" t="s">
        <v>49</v>
      </c>
      <c r="M13" s="11" t="s">
        <v>110</v>
      </c>
      <c r="N13" s="12">
        <v>45672</v>
      </c>
      <c r="O13" s="12">
        <v>46037</v>
      </c>
      <c r="P13" s="1" t="s">
        <v>27</v>
      </c>
      <c r="Q13" s="10"/>
      <c r="R13" s="1" t="s">
        <v>49</v>
      </c>
      <c r="S13" s="11">
        <v>1</v>
      </c>
      <c r="T13" s="14">
        <v>6221604000</v>
      </c>
      <c r="U13" s="11"/>
      <c r="V13" s="1"/>
    </row>
    <row r="14" spans="1:22" s="13" customFormat="1" ht="16.899999999999999" customHeight="1" x14ac:dyDescent="0.25">
      <c r="A14" s="12" t="s">
        <v>294</v>
      </c>
      <c r="B14" s="11" t="s">
        <v>22</v>
      </c>
      <c r="C14" s="11" t="s">
        <v>38</v>
      </c>
      <c r="D14" s="1" t="s">
        <v>295</v>
      </c>
      <c r="E14" s="11" t="s">
        <v>24</v>
      </c>
      <c r="F14" s="11" t="s">
        <v>36</v>
      </c>
      <c r="G14" s="2">
        <v>1605</v>
      </c>
      <c r="H14" s="2">
        <v>1500</v>
      </c>
      <c r="I14" s="1" t="s">
        <v>296</v>
      </c>
      <c r="J14" s="11" t="s">
        <v>297</v>
      </c>
      <c r="K14" s="11" t="s">
        <v>110</v>
      </c>
      <c r="L14" s="11" t="s">
        <v>49</v>
      </c>
      <c r="M14" s="11" t="s">
        <v>110</v>
      </c>
      <c r="N14" s="12">
        <v>45672</v>
      </c>
      <c r="O14" s="12">
        <v>46037</v>
      </c>
      <c r="P14" s="1" t="s">
        <v>27</v>
      </c>
      <c r="Q14" s="10"/>
      <c r="R14" s="1" t="s">
        <v>49</v>
      </c>
      <c r="S14" s="11">
        <v>1</v>
      </c>
      <c r="T14" s="14">
        <v>6221604000</v>
      </c>
      <c r="U14" s="11"/>
      <c r="V14" s="1"/>
    </row>
    <row r="15" spans="1:22" ht="13.7" customHeight="1" x14ac:dyDescent="0.15">
      <c r="A15" s="12" t="s">
        <v>298</v>
      </c>
      <c r="B15" s="11" t="s">
        <v>22</v>
      </c>
      <c r="C15" s="11" t="s">
        <v>23</v>
      </c>
      <c r="D15" s="1" t="s">
        <v>299</v>
      </c>
      <c r="E15" s="11" t="s">
        <v>45</v>
      </c>
      <c r="F15" s="11"/>
      <c r="G15" s="2">
        <v>6000</v>
      </c>
      <c r="H15" s="2">
        <v>5800</v>
      </c>
      <c r="I15" s="1"/>
      <c r="J15" s="11"/>
      <c r="K15" s="11"/>
      <c r="L15" s="11"/>
      <c r="M15" s="11"/>
      <c r="N15" s="12"/>
      <c r="O15" s="12"/>
      <c r="P15" s="1"/>
      <c r="Q15" s="10"/>
      <c r="R15" s="1"/>
      <c r="S15" s="11">
        <v>1</v>
      </c>
      <c r="T15" s="14"/>
      <c r="U15" s="11"/>
      <c r="V15" s="1"/>
    </row>
    <row r="16" spans="1:22" s="13" customFormat="1" ht="16.899999999999999" customHeight="1" x14ac:dyDescent="0.25">
      <c r="A16" s="12" t="s">
        <v>303</v>
      </c>
      <c r="B16" s="11" t="s">
        <v>22</v>
      </c>
      <c r="C16" s="11" t="s">
        <v>23</v>
      </c>
      <c r="D16" s="1" t="s">
        <v>300</v>
      </c>
      <c r="E16" s="11" t="s">
        <v>24</v>
      </c>
      <c r="F16" s="11" t="s">
        <v>36</v>
      </c>
      <c r="G16" s="2">
        <v>1605</v>
      </c>
      <c r="H16" s="2">
        <v>1500</v>
      </c>
      <c r="I16" s="1" t="s">
        <v>301</v>
      </c>
      <c r="J16" s="11" t="s">
        <v>302</v>
      </c>
      <c r="K16" s="11" t="s">
        <v>110</v>
      </c>
      <c r="L16" s="11" t="s">
        <v>49</v>
      </c>
      <c r="M16" s="11" t="s">
        <v>110</v>
      </c>
      <c r="N16" s="12">
        <v>45672</v>
      </c>
      <c r="O16" s="12">
        <v>46037</v>
      </c>
      <c r="P16" s="1" t="s">
        <v>27</v>
      </c>
      <c r="Q16" s="10"/>
      <c r="R16" s="1" t="s">
        <v>49</v>
      </c>
      <c r="S16" s="11">
        <v>1</v>
      </c>
      <c r="T16" s="14">
        <v>6221604000</v>
      </c>
      <c r="U16" s="11"/>
      <c r="V16" s="1"/>
    </row>
    <row r="17" spans="1:22" ht="14.1" customHeight="1" x14ac:dyDescent="0.15">
      <c r="A17" s="12" t="s">
        <v>304</v>
      </c>
      <c r="B17" s="11" t="s">
        <v>22</v>
      </c>
      <c r="C17" s="11" t="s">
        <v>38</v>
      </c>
      <c r="D17" s="1" t="s">
        <v>242</v>
      </c>
      <c r="E17" s="11" t="s">
        <v>45</v>
      </c>
      <c r="F17" s="11" t="s">
        <v>36</v>
      </c>
      <c r="G17" s="2">
        <v>1500</v>
      </c>
      <c r="H17" s="2"/>
      <c r="I17" s="1" t="s">
        <v>244</v>
      </c>
      <c r="J17" s="11" t="s">
        <v>245</v>
      </c>
      <c r="K17" s="11" t="s">
        <v>110</v>
      </c>
      <c r="L17" s="11" t="s">
        <v>49</v>
      </c>
      <c r="M17" s="11" t="s">
        <v>110</v>
      </c>
      <c r="N17" s="12">
        <v>45566</v>
      </c>
      <c r="O17" s="12">
        <v>45931</v>
      </c>
      <c r="P17" s="1" t="s">
        <v>27</v>
      </c>
      <c r="Q17" s="10"/>
      <c r="R17" s="1" t="s">
        <v>26</v>
      </c>
      <c r="S17" s="11">
        <v>1</v>
      </c>
      <c r="T17" s="14">
        <v>629000000</v>
      </c>
      <c r="U17" s="11"/>
      <c r="V17" s="1"/>
    </row>
    <row r="18" spans="1:22" s="13" customFormat="1" ht="21" x14ac:dyDescent="0.25">
      <c r="A18" s="12" t="s">
        <v>305</v>
      </c>
      <c r="B18" s="11" t="s">
        <v>306</v>
      </c>
      <c r="C18" s="11" t="s">
        <v>23</v>
      </c>
      <c r="D18" s="1" t="s">
        <v>307</v>
      </c>
      <c r="E18" s="11" t="s">
        <v>45</v>
      </c>
      <c r="F18" s="11" t="s">
        <v>25</v>
      </c>
      <c r="G18" s="2"/>
      <c r="H18" s="2"/>
      <c r="I18" s="1"/>
      <c r="J18" s="11"/>
      <c r="K18" s="11"/>
      <c r="L18" s="11"/>
      <c r="M18" s="11"/>
      <c r="N18" s="12"/>
      <c r="O18" s="12"/>
      <c r="P18" s="1"/>
      <c r="Q18" s="10"/>
      <c r="R18" s="1"/>
      <c r="S18" s="11">
        <v>1</v>
      </c>
      <c r="T18" s="14"/>
      <c r="U18" s="11"/>
      <c r="V18" s="1"/>
    </row>
    <row r="19" spans="1:22" s="13" customFormat="1" ht="16.899999999999999" customHeight="1" x14ac:dyDescent="0.25">
      <c r="A19" s="12" t="s">
        <v>308</v>
      </c>
      <c r="B19" s="11" t="s">
        <v>346</v>
      </c>
      <c r="C19" s="11" t="s">
        <v>23</v>
      </c>
      <c r="D19" s="1" t="s">
        <v>309</v>
      </c>
      <c r="E19" s="11" t="s">
        <v>52</v>
      </c>
      <c r="F19" s="11" t="s">
        <v>25</v>
      </c>
      <c r="G19" s="2"/>
      <c r="H19" s="2"/>
      <c r="I19" s="1"/>
      <c r="J19" s="11"/>
      <c r="K19" s="11"/>
      <c r="L19" s="11"/>
      <c r="M19" s="11"/>
      <c r="N19" s="12"/>
      <c r="O19" s="12"/>
      <c r="P19" s="1"/>
      <c r="Q19" s="10"/>
      <c r="R19" s="1"/>
      <c r="S19" s="11">
        <v>1</v>
      </c>
      <c r="T19" s="14"/>
      <c r="U19" s="11"/>
      <c r="V19" s="1"/>
    </row>
    <row r="20" spans="1:22" s="13" customFormat="1" ht="16.899999999999999" customHeight="1" x14ac:dyDescent="0.25">
      <c r="A20" s="12" t="s">
        <v>314</v>
      </c>
      <c r="B20" s="11" t="s">
        <v>22</v>
      </c>
      <c r="C20" s="11" t="s">
        <v>23</v>
      </c>
      <c r="D20" s="1" t="s">
        <v>312</v>
      </c>
      <c r="E20" s="11" t="s">
        <v>24</v>
      </c>
      <c r="F20" s="11" t="s">
        <v>36</v>
      </c>
      <c r="G20" s="2">
        <v>727.6</v>
      </c>
      <c r="H20" s="2">
        <v>680</v>
      </c>
      <c r="I20" s="1" t="s">
        <v>310</v>
      </c>
      <c r="J20" s="11" t="s">
        <v>311</v>
      </c>
      <c r="K20" s="11" t="s">
        <v>48</v>
      </c>
      <c r="L20" s="11" t="s">
        <v>49</v>
      </c>
      <c r="M20" s="11" t="s">
        <v>48</v>
      </c>
      <c r="N20" s="12" t="s">
        <v>313</v>
      </c>
      <c r="O20" s="12" t="s">
        <v>313</v>
      </c>
      <c r="P20" s="1" t="s">
        <v>27</v>
      </c>
      <c r="Q20" s="10"/>
      <c r="R20" s="1" t="s">
        <v>26</v>
      </c>
      <c r="S20" s="11">
        <v>1</v>
      </c>
      <c r="T20" s="14">
        <v>6221203000</v>
      </c>
      <c r="U20" s="11"/>
      <c r="V20" s="1"/>
    </row>
    <row r="21" spans="1:22" x14ac:dyDescent="0.15">
      <c r="A21" s="12" t="s">
        <v>317</v>
      </c>
      <c r="B21" s="11" t="s">
        <v>22</v>
      </c>
      <c r="C21" s="11" t="s">
        <v>38</v>
      </c>
      <c r="D21" s="1" t="s">
        <v>51</v>
      </c>
      <c r="E21" s="11" t="s">
        <v>52</v>
      </c>
      <c r="F21" s="11" t="s">
        <v>36</v>
      </c>
      <c r="G21" s="2">
        <v>5343</v>
      </c>
      <c r="H21" s="2">
        <v>4900</v>
      </c>
      <c r="I21" s="1" t="s">
        <v>53</v>
      </c>
      <c r="J21" s="11" t="s">
        <v>54</v>
      </c>
      <c r="K21" s="11" t="s">
        <v>110</v>
      </c>
      <c r="L21" s="11" t="s">
        <v>49</v>
      </c>
      <c r="M21" s="11" t="s">
        <v>110</v>
      </c>
      <c r="N21" s="12">
        <v>45658</v>
      </c>
      <c r="O21" s="12">
        <v>46022</v>
      </c>
      <c r="P21" s="1" t="s">
        <v>27</v>
      </c>
      <c r="Q21" s="10"/>
      <c r="R21" s="1" t="s">
        <v>26</v>
      </c>
      <c r="S21" s="11">
        <v>1</v>
      </c>
      <c r="T21" s="14">
        <v>6028000000</v>
      </c>
      <c r="U21" s="11"/>
      <c r="V21" s="1"/>
    </row>
    <row r="22" spans="1:22" s="13" customFormat="1" ht="16.899999999999999" customHeight="1" x14ac:dyDescent="0.25">
      <c r="A22" s="12" t="s">
        <v>318</v>
      </c>
      <c r="B22" s="11" t="s">
        <v>22</v>
      </c>
      <c r="C22" s="11" t="s">
        <v>23</v>
      </c>
      <c r="D22" s="1" t="s">
        <v>319</v>
      </c>
      <c r="E22" s="11" t="s">
        <v>52</v>
      </c>
      <c r="F22" s="11" t="s">
        <v>36</v>
      </c>
      <c r="G22" s="2">
        <v>2320.37</v>
      </c>
      <c r="H22" s="2">
        <v>2168.5700000000002</v>
      </c>
      <c r="I22" s="1" t="s">
        <v>320</v>
      </c>
      <c r="J22" s="11" t="s">
        <v>321</v>
      </c>
      <c r="K22" s="11" t="s">
        <v>322</v>
      </c>
      <c r="L22" s="11" t="s">
        <v>49</v>
      </c>
      <c r="M22" s="11" t="s">
        <v>322</v>
      </c>
      <c r="N22" s="12">
        <v>45686</v>
      </c>
      <c r="O22" s="12">
        <v>45731</v>
      </c>
      <c r="P22" s="1" t="s">
        <v>27</v>
      </c>
      <c r="Q22" s="10"/>
      <c r="R22" s="1" t="s">
        <v>26</v>
      </c>
      <c r="S22" s="11">
        <v>1</v>
      </c>
      <c r="T22" s="14">
        <v>6490000000</v>
      </c>
      <c r="U22" s="11"/>
      <c r="V22" s="1"/>
    </row>
    <row r="23" spans="1:22" s="13" customFormat="1" ht="16.899999999999999" customHeight="1" x14ac:dyDescent="0.25">
      <c r="A23" s="12" t="s">
        <v>323</v>
      </c>
      <c r="B23" s="11" t="s">
        <v>22</v>
      </c>
      <c r="C23" s="11" t="s">
        <v>23</v>
      </c>
      <c r="D23" s="1" t="s">
        <v>324</v>
      </c>
      <c r="E23" s="11" t="s">
        <v>52</v>
      </c>
      <c r="F23" s="11" t="s">
        <v>36</v>
      </c>
      <c r="G23" s="2">
        <v>4990</v>
      </c>
      <c r="H23" s="2">
        <v>4990</v>
      </c>
      <c r="I23" s="1" t="s">
        <v>325</v>
      </c>
      <c r="J23" s="11" t="s">
        <v>326</v>
      </c>
      <c r="K23" s="11" t="s">
        <v>110</v>
      </c>
      <c r="L23" s="11" t="s">
        <v>49</v>
      </c>
      <c r="M23" s="11" t="s">
        <v>110</v>
      </c>
      <c r="N23" s="12">
        <v>45692</v>
      </c>
      <c r="O23" s="12">
        <v>46056</v>
      </c>
      <c r="P23" s="1" t="s">
        <v>27</v>
      </c>
      <c r="Q23" s="10"/>
      <c r="R23" s="1" t="s">
        <v>26</v>
      </c>
      <c r="S23" s="11">
        <v>1</v>
      </c>
      <c r="T23" s="14">
        <v>6299000000</v>
      </c>
      <c r="U23" s="11"/>
      <c r="V23" s="1"/>
    </row>
    <row r="24" spans="1:22" s="13" customFormat="1" ht="16.899999999999999" customHeight="1" x14ac:dyDescent="0.25">
      <c r="A24" s="12" t="s">
        <v>327</v>
      </c>
      <c r="B24" s="11" t="s">
        <v>22</v>
      </c>
      <c r="C24" s="11" t="s">
        <v>23</v>
      </c>
      <c r="D24" s="1" t="s">
        <v>328</v>
      </c>
      <c r="E24" s="11" t="s">
        <v>24</v>
      </c>
      <c r="F24" s="11" t="s">
        <v>36</v>
      </c>
      <c r="G24" s="2">
        <v>363.8</v>
      </c>
      <c r="H24" s="2">
        <v>340</v>
      </c>
      <c r="I24" s="1" t="s">
        <v>329</v>
      </c>
      <c r="J24" s="11" t="s">
        <v>330</v>
      </c>
      <c r="K24" s="11" t="s">
        <v>48</v>
      </c>
      <c r="L24" s="11" t="s">
        <v>49</v>
      </c>
      <c r="M24" s="11" t="s">
        <v>48</v>
      </c>
      <c r="N24" s="12">
        <v>45695</v>
      </c>
      <c r="O24" s="12"/>
      <c r="P24" s="1" t="s">
        <v>27</v>
      </c>
      <c r="Q24" s="10"/>
      <c r="R24" s="1" t="s">
        <v>26</v>
      </c>
      <c r="S24" s="11">
        <v>1</v>
      </c>
      <c r="T24" s="14">
        <v>6221003000</v>
      </c>
      <c r="U24" s="11"/>
      <c r="V24" s="1"/>
    </row>
    <row r="25" spans="1:22" x14ac:dyDescent="0.15">
      <c r="A25" s="12" t="s">
        <v>331</v>
      </c>
      <c r="B25" s="11" t="s">
        <v>22</v>
      </c>
      <c r="C25" s="11" t="s">
        <v>316</v>
      </c>
      <c r="D25" s="1" t="s">
        <v>332</v>
      </c>
      <c r="E25" s="11" t="s">
        <v>45</v>
      </c>
      <c r="F25" s="11" t="s">
        <v>36</v>
      </c>
      <c r="G25" s="2">
        <f>6000*1.07</f>
        <v>6420</v>
      </c>
      <c r="H25" s="2">
        <v>6000</v>
      </c>
      <c r="I25" s="1"/>
      <c r="J25" s="11"/>
      <c r="K25" s="11" t="s">
        <v>333</v>
      </c>
      <c r="L25" s="11" t="s">
        <v>49</v>
      </c>
      <c r="M25" s="11" t="s">
        <v>333</v>
      </c>
      <c r="N25" s="12"/>
      <c r="O25" s="12"/>
      <c r="P25" s="1" t="s">
        <v>27</v>
      </c>
      <c r="Q25" s="10"/>
      <c r="R25" s="1" t="s">
        <v>49</v>
      </c>
      <c r="S25" s="11">
        <v>1</v>
      </c>
      <c r="T25" s="14"/>
      <c r="U25" s="11"/>
      <c r="V25" s="1"/>
    </row>
    <row r="26" spans="1:22" s="13" customFormat="1" ht="16.899999999999999" customHeight="1" x14ac:dyDescent="0.25">
      <c r="A26" s="12" t="s">
        <v>334</v>
      </c>
      <c r="B26" s="11" t="s">
        <v>22</v>
      </c>
      <c r="C26" s="11" t="s">
        <v>38</v>
      </c>
      <c r="D26" s="1" t="s">
        <v>335</v>
      </c>
      <c r="E26" s="11" t="s">
        <v>336</v>
      </c>
      <c r="F26" s="11" t="s">
        <v>36</v>
      </c>
      <c r="G26" s="2">
        <v>200</v>
      </c>
      <c r="H26" s="2">
        <v>100</v>
      </c>
      <c r="I26" s="1" t="s">
        <v>337</v>
      </c>
      <c r="J26" s="11" t="s">
        <v>211</v>
      </c>
      <c r="K26" s="11" t="s">
        <v>136</v>
      </c>
      <c r="L26" s="11" t="s">
        <v>49</v>
      </c>
      <c r="M26" s="11" t="s">
        <v>136</v>
      </c>
      <c r="N26" s="12">
        <v>45694</v>
      </c>
      <c r="O26" s="12">
        <v>45701</v>
      </c>
      <c r="P26" s="1" t="s">
        <v>27</v>
      </c>
      <c r="Q26" s="10"/>
      <c r="R26" s="1" t="s">
        <v>49</v>
      </c>
      <c r="S26" s="11">
        <v>1</v>
      </c>
      <c r="T26" s="14">
        <v>6290000000</v>
      </c>
      <c r="U26" s="11"/>
      <c r="V26" s="1"/>
    </row>
    <row r="27" spans="1:22" s="13" customFormat="1" ht="16.899999999999999" customHeight="1" x14ac:dyDescent="0.25">
      <c r="A27" s="12" t="s">
        <v>338</v>
      </c>
      <c r="B27" s="11" t="s">
        <v>22</v>
      </c>
      <c r="C27" s="11" t="s">
        <v>23</v>
      </c>
      <c r="D27" s="1" t="s">
        <v>339</v>
      </c>
      <c r="E27" s="11" t="s">
        <v>336</v>
      </c>
      <c r="F27" s="11"/>
      <c r="G27" s="2">
        <v>4500</v>
      </c>
      <c r="H27" s="2"/>
      <c r="I27" s="1" t="s">
        <v>340</v>
      </c>
      <c r="J27" s="11" t="s">
        <v>341</v>
      </c>
      <c r="K27" s="11" t="s">
        <v>107</v>
      </c>
      <c r="L27" s="11" t="s">
        <v>49</v>
      </c>
      <c r="M27" s="11" t="s">
        <v>107</v>
      </c>
      <c r="N27" s="12"/>
      <c r="O27" s="12"/>
      <c r="P27" s="1" t="s">
        <v>98</v>
      </c>
      <c r="Q27" s="10"/>
      <c r="R27" s="1" t="s">
        <v>49</v>
      </c>
      <c r="S27" s="11">
        <v>4</v>
      </c>
      <c r="T27" s="14">
        <v>6221301000</v>
      </c>
      <c r="U27" s="11"/>
      <c r="V27" s="1"/>
    </row>
    <row r="28" spans="1:22" x14ac:dyDescent="0.15">
      <c r="A28" s="12" t="s">
        <v>342</v>
      </c>
      <c r="B28" s="11" t="s">
        <v>22</v>
      </c>
      <c r="C28" s="11" t="s">
        <v>38</v>
      </c>
      <c r="D28" s="1" t="s">
        <v>343</v>
      </c>
      <c r="E28" s="11" t="s">
        <v>52</v>
      </c>
      <c r="F28" s="11" t="s">
        <v>36</v>
      </c>
      <c r="G28" s="2">
        <v>144.44999999999999</v>
      </c>
      <c r="H28" s="2">
        <v>135</v>
      </c>
      <c r="I28" s="1" t="s">
        <v>87</v>
      </c>
      <c r="J28" s="11" t="s">
        <v>88</v>
      </c>
      <c r="K28" s="11" t="s">
        <v>76</v>
      </c>
      <c r="L28" s="11" t="s">
        <v>49</v>
      </c>
      <c r="M28" s="11" t="s">
        <v>76</v>
      </c>
      <c r="N28" s="12">
        <v>45682</v>
      </c>
      <c r="O28" s="12">
        <v>45682</v>
      </c>
      <c r="P28" s="1" t="s">
        <v>27</v>
      </c>
      <c r="Q28" s="10"/>
      <c r="R28" s="1" t="s">
        <v>49</v>
      </c>
      <c r="S28" s="11">
        <v>1</v>
      </c>
      <c r="T28" s="14">
        <v>6221504000</v>
      </c>
      <c r="U28" s="11"/>
      <c r="V28" s="1"/>
    </row>
    <row r="29" spans="1:22" x14ac:dyDescent="0.15">
      <c r="A29" s="12" t="s">
        <v>344</v>
      </c>
      <c r="B29" s="11" t="s">
        <v>22</v>
      </c>
      <c r="C29" s="11" t="s">
        <v>38</v>
      </c>
      <c r="D29" s="1" t="s">
        <v>345</v>
      </c>
      <c r="E29" s="11" t="s">
        <v>52</v>
      </c>
      <c r="F29" s="11" t="s">
        <v>36</v>
      </c>
      <c r="G29" s="2">
        <v>5241.1099999999997</v>
      </c>
      <c r="H29" s="2">
        <v>4898.2299999999996</v>
      </c>
      <c r="I29" s="1" t="str">
        <f>+I28</f>
        <v>NEXUM INFORMÁTICA</v>
      </c>
      <c r="J29" s="11" t="str">
        <f>+J28</f>
        <v>E76636083</v>
      </c>
      <c r="K29" s="11" t="str">
        <f>+K28</f>
        <v>1 DIA</v>
      </c>
      <c r="L29" s="11" t="str">
        <f>+L28</f>
        <v>NO</v>
      </c>
      <c r="M29" s="11" t="str">
        <f>+M28</f>
        <v>1 DIA</v>
      </c>
      <c r="N29" s="12">
        <v>45698</v>
      </c>
      <c r="O29" s="12">
        <v>45698</v>
      </c>
      <c r="P29" s="1" t="s">
        <v>27</v>
      </c>
      <c r="Q29" s="10"/>
      <c r="R29" s="1" t="s">
        <v>49</v>
      </c>
      <c r="S29" s="11">
        <v>1</v>
      </c>
      <c r="T29" s="14">
        <v>6221504000</v>
      </c>
      <c r="U29" s="11"/>
      <c r="V29" s="1"/>
    </row>
    <row r="30" spans="1:22" x14ac:dyDescent="0.15">
      <c r="A30" s="12" t="s">
        <v>348</v>
      </c>
      <c r="B30" s="11" t="s">
        <v>347</v>
      </c>
      <c r="C30" s="11" t="s">
        <v>23</v>
      </c>
      <c r="D30" s="1" t="s">
        <v>349</v>
      </c>
      <c r="E30" s="11" t="s">
        <v>336</v>
      </c>
      <c r="F30" s="11"/>
      <c r="G30" s="2"/>
      <c r="H30" s="2"/>
      <c r="I30" s="1"/>
      <c r="J30" s="11"/>
      <c r="K30" s="11"/>
      <c r="L30" s="11"/>
      <c r="M30" s="11"/>
      <c r="N30" s="12"/>
      <c r="O30" s="12"/>
      <c r="P30" s="1"/>
      <c r="Q30" s="10"/>
      <c r="R30" s="1"/>
      <c r="S30" s="11"/>
      <c r="T30" s="14"/>
      <c r="U30" s="11"/>
      <c r="V30" s="1"/>
    </row>
    <row r="31" spans="1:22" ht="21" x14ac:dyDescent="0.15">
      <c r="A31" s="12" t="s">
        <v>350</v>
      </c>
      <c r="B31" s="11" t="s">
        <v>22</v>
      </c>
      <c r="C31" s="11" t="s">
        <v>23</v>
      </c>
      <c r="D31" s="1" t="s">
        <v>355</v>
      </c>
      <c r="E31" s="11" t="s">
        <v>32</v>
      </c>
      <c r="F31" s="11" t="s">
        <v>36</v>
      </c>
      <c r="G31" s="2">
        <f>H31*1.07</f>
        <v>3745</v>
      </c>
      <c r="H31" s="2">
        <v>3500</v>
      </c>
      <c r="I31" s="1" t="s">
        <v>356</v>
      </c>
      <c r="J31" s="11" t="s">
        <v>203</v>
      </c>
      <c r="K31" s="11" t="s">
        <v>353</v>
      </c>
      <c r="L31" s="11" t="s">
        <v>49</v>
      </c>
      <c r="M31" s="11" t="s">
        <v>353</v>
      </c>
      <c r="N31" s="12">
        <v>45715</v>
      </c>
      <c r="O31" s="12">
        <v>45774</v>
      </c>
      <c r="P31" s="1" t="s">
        <v>27</v>
      </c>
      <c r="Q31" s="10"/>
      <c r="R31" s="1" t="s">
        <v>49</v>
      </c>
      <c r="S31" s="11">
        <v>1</v>
      </c>
      <c r="T31" s="14">
        <v>6299000000</v>
      </c>
      <c r="U31" s="11"/>
      <c r="V31" s="1"/>
    </row>
    <row r="32" spans="1:22" ht="21" x14ac:dyDescent="0.15">
      <c r="A32" s="12" t="s">
        <v>351</v>
      </c>
      <c r="B32" s="11" t="s">
        <v>22</v>
      </c>
      <c r="C32" s="11" t="s">
        <v>23</v>
      </c>
      <c r="D32" s="1" t="s">
        <v>354</v>
      </c>
      <c r="E32" s="11" t="s">
        <v>32</v>
      </c>
      <c r="F32" s="11" t="s">
        <v>36</v>
      </c>
      <c r="G32" s="2">
        <f>H32*1.07</f>
        <v>2675</v>
      </c>
      <c r="H32" s="2">
        <v>2500</v>
      </c>
      <c r="I32" s="1" t="s">
        <v>352</v>
      </c>
      <c r="J32" s="11" t="s">
        <v>179</v>
      </c>
      <c r="K32" s="11" t="s">
        <v>76</v>
      </c>
      <c r="L32" s="11" t="s">
        <v>49</v>
      </c>
      <c r="M32" s="11" t="s">
        <v>76</v>
      </c>
      <c r="N32" s="12">
        <v>45716</v>
      </c>
      <c r="O32" s="12">
        <v>45716</v>
      </c>
      <c r="P32" s="1" t="s">
        <v>27</v>
      </c>
      <c r="Q32" s="10"/>
      <c r="R32" s="1" t="s">
        <v>49</v>
      </c>
      <c r="S32" s="11">
        <v>1</v>
      </c>
      <c r="T32" s="14">
        <v>6299000000</v>
      </c>
      <c r="U32" s="11"/>
      <c r="V32" s="1"/>
    </row>
    <row r="33" spans="1:22" ht="14.1" customHeight="1" x14ac:dyDescent="0.15">
      <c r="A33" s="12" t="s">
        <v>357</v>
      </c>
      <c r="B33" s="11" t="s">
        <v>22</v>
      </c>
      <c r="C33" s="11" t="s">
        <v>23</v>
      </c>
      <c r="D33" s="1" t="s">
        <v>358</v>
      </c>
      <c r="E33" s="11" t="s">
        <v>24</v>
      </c>
      <c r="F33" s="11" t="s">
        <v>36</v>
      </c>
      <c r="G33" s="2">
        <v>5189.5</v>
      </c>
      <c r="H33" s="2">
        <v>4850</v>
      </c>
      <c r="I33" s="1" t="s">
        <v>393</v>
      </c>
      <c r="J33" s="11"/>
      <c r="K33" s="11"/>
      <c r="L33" s="11"/>
      <c r="M33" s="11"/>
      <c r="N33" s="12"/>
      <c r="O33" s="12"/>
      <c r="P33" s="1"/>
      <c r="Q33" s="10"/>
      <c r="R33" s="1"/>
      <c r="S33" s="11"/>
      <c r="T33" s="14"/>
      <c r="U33" s="11"/>
      <c r="V33" s="1"/>
    </row>
    <row r="34" spans="1:22" s="13" customFormat="1" ht="16.899999999999999" customHeight="1" x14ac:dyDescent="0.25">
      <c r="A34" s="12" t="s">
        <v>360</v>
      </c>
      <c r="B34" s="11" t="s">
        <v>22</v>
      </c>
      <c r="C34" s="11" t="s">
        <v>38</v>
      </c>
      <c r="D34" s="1" t="s">
        <v>361</v>
      </c>
      <c r="E34" s="11" t="s">
        <v>24</v>
      </c>
      <c r="F34" s="11" t="s">
        <v>36</v>
      </c>
      <c r="G34" s="2">
        <v>233.53</v>
      </c>
      <c r="H34" s="2">
        <v>218.25</v>
      </c>
      <c r="I34" s="1" t="s">
        <v>87</v>
      </c>
      <c r="J34" s="11" t="s">
        <v>88</v>
      </c>
      <c r="K34" s="11" t="s">
        <v>362</v>
      </c>
      <c r="L34" s="11" t="s">
        <v>49</v>
      </c>
      <c r="M34" s="11" t="s">
        <v>76</v>
      </c>
      <c r="N34" s="12">
        <v>45722</v>
      </c>
      <c r="O34" s="12">
        <v>45722</v>
      </c>
      <c r="P34" s="1" t="s">
        <v>27</v>
      </c>
      <c r="Q34" s="10"/>
      <c r="R34" s="1" t="s">
        <v>49</v>
      </c>
      <c r="S34" s="11">
        <v>1</v>
      </c>
      <c r="T34" s="14">
        <v>6221503000</v>
      </c>
      <c r="U34" s="11"/>
      <c r="V34" s="1"/>
    </row>
    <row r="35" spans="1:22" ht="21" x14ac:dyDescent="0.15">
      <c r="A35" s="12" t="s">
        <v>363</v>
      </c>
      <c r="B35" s="11" t="s">
        <v>22</v>
      </c>
      <c r="C35" s="11" t="s">
        <v>23</v>
      </c>
      <c r="D35" s="1" t="s">
        <v>366</v>
      </c>
      <c r="E35" s="11" t="s">
        <v>32</v>
      </c>
      <c r="F35" s="11" t="s">
        <v>36</v>
      </c>
      <c r="G35" s="2">
        <v>3250</v>
      </c>
      <c r="H35" s="2">
        <v>3250</v>
      </c>
      <c r="I35" s="1" t="s">
        <v>365</v>
      </c>
      <c r="J35" s="11" t="s">
        <v>367</v>
      </c>
      <c r="K35" s="11" t="s">
        <v>110</v>
      </c>
      <c r="L35" s="11" t="s">
        <v>49</v>
      </c>
      <c r="M35" s="11" t="s">
        <v>110</v>
      </c>
      <c r="N35" s="12">
        <v>45724</v>
      </c>
      <c r="O35" s="12">
        <v>46088</v>
      </c>
      <c r="P35" s="1" t="s">
        <v>27</v>
      </c>
      <c r="Q35" s="10"/>
      <c r="R35" s="1" t="s">
        <v>364</v>
      </c>
      <c r="S35" s="11">
        <v>1</v>
      </c>
      <c r="T35" s="14">
        <v>6239000000</v>
      </c>
      <c r="U35" s="11"/>
      <c r="V35" s="1"/>
    </row>
    <row r="36" spans="1:22" ht="14.1" customHeight="1" x14ac:dyDescent="0.15">
      <c r="A36" s="12" t="s">
        <v>368</v>
      </c>
      <c r="B36" s="11" t="s">
        <v>22</v>
      </c>
      <c r="C36" s="11" t="s">
        <v>23</v>
      </c>
      <c r="D36" s="1" t="s">
        <v>369</v>
      </c>
      <c r="E36" s="11" t="s">
        <v>24</v>
      </c>
      <c r="F36" s="11" t="s">
        <v>36</v>
      </c>
      <c r="G36" s="2">
        <v>802.5</v>
      </c>
      <c r="H36" s="2">
        <v>750</v>
      </c>
      <c r="I36" s="1" t="s">
        <v>375</v>
      </c>
      <c r="J36" s="11" t="s">
        <v>376</v>
      </c>
      <c r="K36" s="11" t="s">
        <v>377</v>
      </c>
      <c r="L36" s="11" t="s">
        <v>49</v>
      </c>
      <c r="M36" s="11" t="s">
        <v>374</v>
      </c>
      <c r="N36" s="12">
        <v>45734</v>
      </c>
      <c r="O36" s="12">
        <v>45748</v>
      </c>
      <c r="P36" s="1" t="s">
        <v>27</v>
      </c>
      <c r="Q36" s="10"/>
      <c r="R36" s="1" t="s">
        <v>49</v>
      </c>
      <c r="S36" s="11">
        <v>1</v>
      </c>
      <c r="T36" s="14">
        <v>6239000000</v>
      </c>
      <c r="U36" s="11"/>
      <c r="V36" s="1"/>
    </row>
    <row r="37" spans="1:22" ht="14.1" customHeight="1" x14ac:dyDescent="0.15">
      <c r="A37" s="12" t="s">
        <v>370</v>
      </c>
      <c r="B37" s="11" t="s">
        <v>22</v>
      </c>
      <c r="C37" s="11" t="s">
        <v>316</v>
      </c>
      <c r="D37" s="1" t="s">
        <v>371</v>
      </c>
      <c r="E37" s="11" t="s">
        <v>24</v>
      </c>
      <c r="F37" s="11" t="s">
        <v>36</v>
      </c>
      <c r="G37" s="2">
        <v>4947.74</v>
      </c>
      <c r="H37" s="2">
        <v>4624.0600000000004</v>
      </c>
      <c r="I37" s="1" t="s">
        <v>382</v>
      </c>
      <c r="J37" s="11" t="s">
        <v>372</v>
      </c>
      <c r="K37" s="11" t="s">
        <v>373</v>
      </c>
      <c r="L37" s="11" t="s">
        <v>49</v>
      </c>
      <c r="M37" s="11" t="s">
        <v>374</v>
      </c>
      <c r="N37" s="12">
        <v>45734</v>
      </c>
      <c r="O37" s="12">
        <v>45795</v>
      </c>
      <c r="P37" s="1" t="s">
        <v>27</v>
      </c>
      <c r="Q37" s="10"/>
      <c r="R37" s="1" t="s">
        <v>49</v>
      </c>
      <c r="S37" s="11">
        <v>1</v>
      </c>
      <c r="T37" s="14">
        <v>6221204000</v>
      </c>
      <c r="U37" s="11"/>
      <c r="V37" s="1"/>
    </row>
    <row r="38" spans="1:22" x14ac:dyDescent="0.15">
      <c r="A38" s="12" t="s">
        <v>378</v>
      </c>
      <c r="B38" s="11" t="s">
        <v>22</v>
      </c>
      <c r="C38" s="11" t="s">
        <v>23</v>
      </c>
      <c r="D38" s="1" t="s">
        <v>379</v>
      </c>
      <c r="E38" s="11" t="s">
        <v>336</v>
      </c>
      <c r="F38" s="11" t="s">
        <v>36</v>
      </c>
      <c r="G38" s="2">
        <v>4500</v>
      </c>
      <c r="H38" s="2">
        <v>4500</v>
      </c>
      <c r="I38" s="1" t="s">
        <v>380</v>
      </c>
      <c r="J38" s="11" t="s">
        <v>381</v>
      </c>
      <c r="K38" s="11" t="s">
        <v>513</v>
      </c>
      <c r="L38" s="11" t="s">
        <v>49</v>
      </c>
      <c r="M38" s="11" t="s">
        <v>56</v>
      </c>
      <c r="N38" s="12">
        <v>45737</v>
      </c>
      <c r="O38" s="12">
        <v>45982</v>
      </c>
      <c r="P38" s="1" t="s">
        <v>27</v>
      </c>
      <c r="Q38" s="10"/>
      <c r="R38" s="1" t="s">
        <v>49</v>
      </c>
      <c r="S38" s="11">
        <v>1</v>
      </c>
      <c r="T38" s="14">
        <v>6310000000</v>
      </c>
      <c r="U38" s="11"/>
      <c r="V38" s="1"/>
    </row>
    <row r="39" spans="1:22" s="13" customFormat="1" ht="16.899999999999999" customHeight="1" x14ac:dyDescent="0.25">
      <c r="A39" s="12" t="s">
        <v>384</v>
      </c>
      <c r="B39" s="11" t="s">
        <v>22</v>
      </c>
      <c r="C39" s="11" t="s">
        <v>23</v>
      </c>
      <c r="D39" s="1" t="s">
        <v>383</v>
      </c>
      <c r="E39" s="11" t="s">
        <v>52</v>
      </c>
      <c r="F39" s="11" t="s">
        <v>36</v>
      </c>
      <c r="G39" s="2">
        <v>1172.72</v>
      </c>
      <c r="H39" s="2">
        <v>1096</v>
      </c>
      <c r="I39" s="1" t="s">
        <v>356</v>
      </c>
      <c r="J39" s="11" t="s">
        <v>203</v>
      </c>
      <c r="K39" s="11" t="s">
        <v>76</v>
      </c>
      <c r="L39" s="11" t="s">
        <v>49</v>
      </c>
      <c r="M39" s="11" t="s">
        <v>76</v>
      </c>
      <c r="N39" s="12">
        <v>45712</v>
      </c>
      <c r="O39" s="12">
        <v>45712</v>
      </c>
      <c r="P39" s="1" t="s">
        <v>27</v>
      </c>
      <c r="Q39" s="10"/>
      <c r="R39" s="1" t="s">
        <v>49</v>
      </c>
      <c r="S39" s="11">
        <v>1</v>
      </c>
      <c r="T39" s="14">
        <v>6270000000</v>
      </c>
      <c r="U39" s="11"/>
      <c r="V39" s="1"/>
    </row>
    <row r="40" spans="1:22" s="13" customFormat="1" ht="16.899999999999999" customHeight="1" x14ac:dyDescent="0.25">
      <c r="A40" s="12" t="s">
        <v>385</v>
      </c>
      <c r="B40" s="11" t="s">
        <v>22</v>
      </c>
      <c r="C40" s="11" t="s">
        <v>23</v>
      </c>
      <c r="D40" s="1" t="s">
        <v>386</v>
      </c>
      <c r="E40" s="11" t="s">
        <v>52</v>
      </c>
      <c r="F40" s="11" t="s">
        <v>36</v>
      </c>
      <c r="G40" s="2">
        <v>1172.72</v>
      </c>
      <c r="H40" s="2">
        <v>1096</v>
      </c>
      <c r="I40" s="1" t="s">
        <v>356</v>
      </c>
      <c r="J40" s="11" t="s">
        <v>203</v>
      </c>
      <c r="K40" s="11" t="s">
        <v>76</v>
      </c>
      <c r="L40" s="11" t="s">
        <v>49</v>
      </c>
      <c r="M40" s="11" t="s">
        <v>76</v>
      </c>
      <c r="N40" s="12">
        <v>45740</v>
      </c>
      <c r="O40" s="12">
        <v>45740</v>
      </c>
      <c r="P40" s="1" t="s">
        <v>27</v>
      </c>
      <c r="Q40" s="10"/>
      <c r="R40" s="1" t="s">
        <v>49</v>
      </c>
      <c r="S40" s="11">
        <v>1</v>
      </c>
      <c r="T40" s="14">
        <v>6270000000</v>
      </c>
      <c r="U40" s="11"/>
      <c r="V40" s="1"/>
    </row>
    <row r="41" spans="1:22" x14ac:dyDescent="0.15">
      <c r="A41" s="12" t="s">
        <v>387</v>
      </c>
      <c r="B41" s="11" t="s">
        <v>22</v>
      </c>
      <c r="C41" s="11" t="s">
        <v>38</v>
      </c>
      <c r="D41" s="1" t="s">
        <v>388</v>
      </c>
      <c r="E41" s="11" t="s">
        <v>52</v>
      </c>
      <c r="F41" s="11" t="s">
        <v>36</v>
      </c>
      <c r="G41" s="2">
        <v>481.5</v>
      </c>
      <c r="H41" s="2">
        <v>450</v>
      </c>
      <c r="I41" s="1" t="s">
        <v>87</v>
      </c>
      <c r="J41" s="11" t="s">
        <v>88</v>
      </c>
      <c r="K41" s="11" t="s">
        <v>76</v>
      </c>
      <c r="L41" s="11" t="s">
        <v>49</v>
      </c>
      <c r="M41" s="11" t="s">
        <v>76</v>
      </c>
      <c r="N41" s="12">
        <v>45733</v>
      </c>
      <c r="O41" s="12">
        <v>45733</v>
      </c>
      <c r="P41" s="1" t="s">
        <v>27</v>
      </c>
      <c r="Q41" s="10"/>
      <c r="R41" s="1" t="s">
        <v>49</v>
      </c>
      <c r="S41" s="11">
        <v>1</v>
      </c>
      <c r="T41" s="14">
        <v>6221503000</v>
      </c>
      <c r="U41" s="11"/>
      <c r="V41" s="1"/>
    </row>
    <row r="42" spans="1:22" x14ac:dyDescent="0.15">
      <c r="A42" s="12" t="s">
        <v>389</v>
      </c>
      <c r="B42" s="11" t="s">
        <v>22</v>
      </c>
      <c r="C42" s="11" t="s">
        <v>23</v>
      </c>
      <c r="D42" s="1" t="s">
        <v>390</v>
      </c>
      <c r="E42" s="11" t="s">
        <v>45</v>
      </c>
      <c r="F42" s="11" t="s">
        <v>359</v>
      </c>
      <c r="G42" s="2">
        <v>500</v>
      </c>
      <c r="H42" s="2">
        <v>426</v>
      </c>
      <c r="I42" s="1" t="s">
        <v>391</v>
      </c>
      <c r="J42" s="11" t="s">
        <v>116</v>
      </c>
      <c r="K42" s="11" t="s">
        <v>117</v>
      </c>
      <c r="L42" s="11" t="s">
        <v>49</v>
      </c>
      <c r="M42" s="11" t="s">
        <v>117</v>
      </c>
      <c r="N42" s="12">
        <v>45748</v>
      </c>
      <c r="O42" s="12">
        <v>46112</v>
      </c>
      <c r="P42" s="1" t="s">
        <v>27</v>
      </c>
      <c r="Q42" s="10"/>
      <c r="R42" s="1" t="s">
        <v>49</v>
      </c>
      <c r="S42" s="11">
        <v>1</v>
      </c>
      <c r="T42" s="14" t="s">
        <v>392</v>
      </c>
      <c r="U42" s="11"/>
      <c r="V42" s="1"/>
    </row>
    <row r="43" spans="1:22" x14ac:dyDescent="0.15">
      <c r="A43" s="12" t="s">
        <v>394</v>
      </c>
      <c r="B43" s="11" t="s">
        <v>22</v>
      </c>
      <c r="C43" s="11" t="s">
        <v>23</v>
      </c>
      <c r="D43" s="1" t="s">
        <v>395</v>
      </c>
      <c r="E43" s="11" t="s">
        <v>24</v>
      </c>
      <c r="F43" s="11" t="s">
        <v>359</v>
      </c>
      <c r="G43" s="2">
        <v>449.4</v>
      </c>
      <c r="H43" s="2">
        <v>400</v>
      </c>
      <c r="I43" s="1" t="s">
        <v>67</v>
      </c>
      <c r="J43" s="11" t="s">
        <v>396</v>
      </c>
      <c r="K43" s="11" t="s">
        <v>48</v>
      </c>
      <c r="L43" s="11" t="s">
        <v>364</v>
      </c>
      <c r="M43" s="11" t="s">
        <v>48</v>
      </c>
      <c r="N43" s="12">
        <v>45743</v>
      </c>
      <c r="O43" s="12">
        <v>45743</v>
      </c>
      <c r="P43" s="1" t="s">
        <v>27</v>
      </c>
      <c r="Q43" s="10"/>
      <c r="R43" s="1" t="s">
        <v>49</v>
      </c>
      <c r="S43" s="11">
        <v>1</v>
      </c>
      <c r="T43" s="14">
        <v>6221604000</v>
      </c>
      <c r="U43" s="11"/>
      <c r="V43" s="1"/>
    </row>
    <row r="44" spans="1:22" x14ac:dyDescent="0.15">
      <c r="A44" s="12" t="s">
        <v>397</v>
      </c>
      <c r="B44" s="11" t="s">
        <v>22</v>
      </c>
      <c r="C44" s="11" t="s">
        <v>23</v>
      </c>
      <c r="D44" s="1" t="s">
        <v>398</v>
      </c>
      <c r="E44" s="11" t="s">
        <v>32</v>
      </c>
      <c r="F44" s="11" t="s">
        <v>36</v>
      </c>
      <c r="G44" s="2">
        <v>4839.82</v>
      </c>
      <c r="H44" s="2">
        <v>4523.2</v>
      </c>
      <c r="I44" s="1" t="s">
        <v>71</v>
      </c>
      <c r="J44" s="11" t="s">
        <v>399</v>
      </c>
      <c r="K44" s="11" t="s">
        <v>136</v>
      </c>
      <c r="L44" s="11" t="s">
        <v>49</v>
      </c>
      <c r="M44" s="11" t="s">
        <v>136</v>
      </c>
      <c r="N44" s="12">
        <v>45809</v>
      </c>
      <c r="O44" s="12">
        <v>45816</v>
      </c>
      <c r="P44" s="1" t="s">
        <v>27</v>
      </c>
      <c r="Q44" s="10"/>
      <c r="R44" s="1" t="s">
        <v>49</v>
      </c>
      <c r="S44" s="11">
        <v>1</v>
      </c>
      <c r="T44" s="14">
        <v>6299000000</v>
      </c>
      <c r="U44" s="11"/>
      <c r="V44" s="1"/>
    </row>
    <row r="45" spans="1:22" ht="12.75" customHeight="1" x14ac:dyDescent="0.15">
      <c r="A45" s="12" t="s">
        <v>400</v>
      </c>
      <c r="B45" s="11" t="s">
        <v>22</v>
      </c>
      <c r="C45" s="11" t="s">
        <v>23</v>
      </c>
      <c r="D45" s="1" t="s">
        <v>401</v>
      </c>
      <c r="E45" s="11" t="s">
        <v>336</v>
      </c>
      <c r="F45" s="11" t="s">
        <v>36</v>
      </c>
      <c r="G45" s="2"/>
      <c r="H45" s="2"/>
      <c r="I45" s="1" t="s">
        <v>402</v>
      </c>
      <c r="J45" s="11" t="s">
        <v>403</v>
      </c>
      <c r="K45" s="11" t="s">
        <v>117</v>
      </c>
      <c r="L45" s="11" t="s">
        <v>49</v>
      </c>
      <c r="M45" s="11" t="s">
        <v>117</v>
      </c>
      <c r="N45" s="12">
        <v>45824</v>
      </c>
      <c r="O45" s="12">
        <v>46188</v>
      </c>
      <c r="P45" s="1" t="s">
        <v>27</v>
      </c>
      <c r="Q45" s="10"/>
      <c r="R45" s="1" t="s">
        <v>49</v>
      </c>
      <c r="S45" s="11">
        <v>2</v>
      </c>
      <c r="T45" s="14">
        <v>629000000</v>
      </c>
      <c r="U45" s="11"/>
      <c r="V45" s="1"/>
    </row>
    <row r="46" spans="1:22" ht="21" x14ac:dyDescent="0.15">
      <c r="A46" s="12" t="s">
        <v>404</v>
      </c>
      <c r="B46" s="11" t="s">
        <v>43</v>
      </c>
      <c r="C46" s="11" t="s">
        <v>23</v>
      </c>
      <c r="D46" s="1" t="s">
        <v>405</v>
      </c>
      <c r="E46" s="11" t="s">
        <v>336</v>
      </c>
      <c r="F46" s="11" t="s">
        <v>359</v>
      </c>
      <c r="G46" s="2"/>
      <c r="H46" s="2"/>
      <c r="I46" s="1"/>
      <c r="J46" s="11"/>
      <c r="K46" s="11"/>
      <c r="L46" s="11"/>
      <c r="M46" s="11"/>
      <c r="N46" s="12"/>
      <c r="O46" s="12"/>
      <c r="P46" s="1"/>
      <c r="Q46" s="10"/>
      <c r="R46" s="1"/>
      <c r="S46" s="11"/>
      <c r="T46" s="14"/>
      <c r="U46" s="11"/>
      <c r="V46" s="1"/>
    </row>
    <row r="47" spans="1:22" x14ac:dyDescent="0.15">
      <c r="A47" s="12" t="s">
        <v>406</v>
      </c>
      <c r="B47" s="11" t="s">
        <v>43</v>
      </c>
      <c r="C47" s="11" t="s">
        <v>38</v>
      </c>
      <c r="D47" s="1" t="s">
        <v>51</v>
      </c>
      <c r="E47" s="11" t="s">
        <v>52</v>
      </c>
      <c r="F47" s="11" t="s">
        <v>359</v>
      </c>
      <c r="G47" s="2"/>
      <c r="H47" s="2"/>
      <c r="I47" s="1"/>
      <c r="J47" s="11"/>
      <c r="K47" s="11"/>
      <c r="L47" s="11"/>
      <c r="M47" s="11"/>
      <c r="N47" s="12"/>
      <c r="O47" s="12"/>
      <c r="P47" s="1"/>
      <c r="Q47" s="10"/>
      <c r="R47" s="1"/>
      <c r="S47" s="11"/>
      <c r="T47" s="14"/>
      <c r="U47" s="11"/>
      <c r="V47" s="1"/>
    </row>
    <row r="48" spans="1:22" ht="21" x14ac:dyDescent="0.15">
      <c r="A48" s="12" t="s">
        <v>407</v>
      </c>
      <c r="B48" s="11" t="s">
        <v>103</v>
      </c>
      <c r="C48" s="11" t="s">
        <v>23</v>
      </c>
      <c r="D48" s="1" t="s">
        <v>415</v>
      </c>
      <c r="E48" s="11" t="s">
        <v>24</v>
      </c>
      <c r="F48" s="11" t="s">
        <v>359</v>
      </c>
      <c r="G48" s="2"/>
      <c r="H48" s="2"/>
      <c r="I48" s="1"/>
      <c r="J48" s="11"/>
      <c r="K48" s="11"/>
      <c r="L48" s="11"/>
      <c r="M48" s="11"/>
      <c r="N48" s="12"/>
      <c r="O48" s="12"/>
      <c r="P48" s="1"/>
      <c r="Q48" s="10"/>
      <c r="R48" s="1"/>
      <c r="S48" s="11"/>
      <c r="T48" s="14"/>
      <c r="U48" s="11"/>
      <c r="V48" s="1"/>
    </row>
    <row r="49" spans="1:22" x14ac:dyDescent="0.15">
      <c r="A49" s="12" t="s">
        <v>408</v>
      </c>
      <c r="B49" s="11" t="s">
        <v>22</v>
      </c>
      <c r="C49" s="11" t="s">
        <v>38</v>
      </c>
      <c r="D49" s="1" t="s">
        <v>409</v>
      </c>
      <c r="E49" s="11" t="s">
        <v>336</v>
      </c>
      <c r="F49" s="11" t="s">
        <v>36</v>
      </c>
      <c r="G49" s="2">
        <v>1200</v>
      </c>
      <c r="H49" s="2">
        <v>970.5</v>
      </c>
      <c r="I49" s="1" t="s">
        <v>410</v>
      </c>
      <c r="J49" s="11" t="s">
        <v>60</v>
      </c>
      <c r="K49" s="11" t="s">
        <v>56</v>
      </c>
      <c r="L49" s="11" t="s">
        <v>49</v>
      </c>
      <c r="M49" s="11" t="s">
        <v>56</v>
      </c>
      <c r="N49" s="12">
        <v>45756</v>
      </c>
      <c r="O49" s="12">
        <v>45786</v>
      </c>
      <c r="P49" s="1" t="s">
        <v>27</v>
      </c>
      <c r="Q49" s="10"/>
      <c r="R49" s="1" t="s">
        <v>49</v>
      </c>
      <c r="S49" s="11">
        <v>2</v>
      </c>
      <c r="T49" s="14">
        <v>6028000000</v>
      </c>
      <c r="U49" s="11"/>
      <c r="V49" s="1"/>
    </row>
    <row r="50" spans="1:22" x14ac:dyDescent="0.15">
      <c r="A50" s="12" t="s">
        <v>411</v>
      </c>
      <c r="B50" s="11" t="s">
        <v>22</v>
      </c>
      <c r="C50" s="11" t="s">
        <v>38</v>
      </c>
      <c r="D50" s="1" t="s">
        <v>412</v>
      </c>
      <c r="E50" s="11" t="s">
        <v>336</v>
      </c>
      <c r="F50" s="11" t="s">
        <v>36</v>
      </c>
      <c r="G50" s="2">
        <v>800</v>
      </c>
      <c r="H50" s="2"/>
      <c r="I50" s="1" t="s">
        <v>413</v>
      </c>
      <c r="J50" s="11" t="s">
        <v>414</v>
      </c>
      <c r="K50" s="11" t="s">
        <v>56</v>
      </c>
      <c r="L50" s="11" t="s">
        <v>49</v>
      </c>
      <c r="M50" s="11" t="s">
        <v>56</v>
      </c>
      <c r="N50" s="12">
        <v>45762</v>
      </c>
      <c r="O50" s="12">
        <v>45792</v>
      </c>
      <c r="P50" s="1" t="s">
        <v>27</v>
      </c>
      <c r="Q50" s="10"/>
      <c r="R50" s="1" t="s">
        <v>49</v>
      </c>
      <c r="S50" s="11">
        <v>2</v>
      </c>
      <c r="T50" s="14">
        <v>6221204000</v>
      </c>
      <c r="U50" s="11"/>
      <c r="V50" s="1"/>
    </row>
    <row r="51" spans="1:22" x14ac:dyDescent="0.15">
      <c r="A51" s="12" t="s">
        <v>416</v>
      </c>
      <c r="B51" s="11" t="s">
        <v>22</v>
      </c>
      <c r="C51" s="11" t="s">
        <v>23</v>
      </c>
      <c r="D51" s="1" t="s">
        <v>434</v>
      </c>
      <c r="E51" s="11" t="s">
        <v>52</v>
      </c>
      <c r="F51" s="11" t="s">
        <v>36</v>
      </c>
      <c r="G51" s="2">
        <v>285</v>
      </c>
      <c r="H51" s="2">
        <v>304.95</v>
      </c>
      <c r="I51" s="1" t="s">
        <v>87</v>
      </c>
      <c r="J51" s="11" t="s">
        <v>88</v>
      </c>
      <c r="K51" s="11" t="s">
        <v>117</v>
      </c>
      <c r="L51" s="11" t="s">
        <v>435</v>
      </c>
      <c r="M51" s="11" t="s">
        <v>117</v>
      </c>
      <c r="N51" s="12">
        <v>45773</v>
      </c>
      <c r="O51" s="12">
        <v>45773</v>
      </c>
      <c r="P51" s="1" t="s">
        <v>27</v>
      </c>
      <c r="Q51" s="10"/>
      <c r="R51" s="1" t="s">
        <v>49</v>
      </c>
      <c r="S51" s="11">
        <v>2</v>
      </c>
      <c r="T51" s="14">
        <f>+T26</f>
        <v>6290000000</v>
      </c>
      <c r="U51" s="11"/>
      <c r="V51" s="1"/>
    </row>
    <row r="52" spans="1:22" x14ac:dyDescent="0.15">
      <c r="A52" s="12" t="s">
        <v>417</v>
      </c>
      <c r="B52" s="11"/>
      <c r="C52" s="11"/>
      <c r="D52" s="1"/>
      <c r="E52" s="11"/>
      <c r="F52" s="11"/>
      <c r="G52" s="2"/>
      <c r="H52" s="2"/>
      <c r="I52" s="1"/>
      <c r="J52" s="11"/>
      <c r="K52" s="11"/>
      <c r="L52" s="11"/>
      <c r="M52" s="11"/>
      <c r="N52" s="12"/>
      <c r="O52" s="12"/>
      <c r="P52" s="1"/>
      <c r="Q52" s="10"/>
      <c r="R52" s="1"/>
      <c r="S52" s="11"/>
      <c r="T52" s="14"/>
      <c r="U52" s="11"/>
      <c r="V52" s="1"/>
    </row>
    <row r="53" spans="1:22" ht="21" x14ac:dyDescent="0.15">
      <c r="A53" s="12" t="s">
        <v>418</v>
      </c>
      <c r="B53" s="11" t="s">
        <v>22</v>
      </c>
      <c r="C53" s="11" t="s">
        <v>23</v>
      </c>
      <c r="D53" s="1" t="s">
        <v>419</v>
      </c>
      <c r="E53" s="11" t="s">
        <v>24</v>
      </c>
      <c r="F53" s="11" t="s">
        <v>36</v>
      </c>
      <c r="G53" s="2">
        <v>1251.9000000000001</v>
      </c>
      <c r="H53" s="2">
        <v>1170</v>
      </c>
      <c r="I53" s="1" t="s">
        <v>420</v>
      </c>
      <c r="J53" s="11" t="s">
        <v>421</v>
      </c>
      <c r="K53" s="11" t="s">
        <v>76</v>
      </c>
      <c r="L53" s="11" t="s">
        <v>49</v>
      </c>
      <c r="M53" s="11" t="s">
        <v>76</v>
      </c>
      <c r="N53" s="12">
        <v>45777</v>
      </c>
      <c r="O53" s="12">
        <v>45777</v>
      </c>
      <c r="P53" s="1" t="s">
        <v>27</v>
      </c>
      <c r="Q53" s="10"/>
      <c r="R53" s="1" t="s">
        <v>49</v>
      </c>
      <c r="S53" s="11">
        <v>2</v>
      </c>
      <c r="T53" s="14">
        <v>62212020000</v>
      </c>
      <c r="U53" s="11"/>
      <c r="V53" s="1"/>
    </row>
    <row r="54" spans="1:22" ht="12.75" customHeight="1" x14ac:dyDescent="0.15">
      <c r="A54" s="12" t="s">
        <v>422</v>
      </c>
      <c r="B54" s="11" t="s">
        <v>22</v>
      </c>
      <c r="C54" s="11" t="s">
        <v>38</v>
      </c>
      <c r="D54" s="1" t="s">
        <v>423</v>
      </c>
      <c r="E54" s="11" t="s">
        <v>45</v>
      </c>
      <c r="F54" s="11" t="s">
        <v>36</v>
      </c>
      <c r="G54" s="2">
        <v>959.3</v>
      </c>
      <c r="H54" s="2">
        <v>896.54</v>
      </c>
      <c r="I54" s="1" t="s">
        <v>424</v>
      </c>
      <c r="J54" s="11" t="s">
        <v>425</v>
      </c>
      <c r="K54" s="11" t="s">
        <v>56</v>
      </c>
      <c r="L54" s="11" t="s">
        <v>49</v>
      </c>
      <c r="M54" s="11" t="s">
        <v>56</v>
      </c>
      <c r="N54" s="12">
        <v>45785</v>
      </c>
      <c r="O54" s="12">
        <v>45816</v>
      </c>
      <c r="P54" s="1" t="s">
        <v>27</v>
      </c>
      <c r="Q54" s="10"/>
      <c r="R54" s="1" t="s">
        <v>49</v>
      </c>
      <c r="S54" s="11">
        <v>2</v>
      </c>
      <c r="T54" s="14"/>
      <c r="U54" s="11"/>
      <c r="V54" s="1"/>
    </row>
    <row r="55" spans="1:22" x14ac:dyDescent="0.15">
      <c r="A55" s="12" t="s">
        <v>426</v>
      </c>
      <c r="B55" s="11" t="s">
        <v>22</v>
      </c>
      <c r="C55" s="11" t="s">
        <v>316</v>
      </c>
      <c r="D55" s="1" t="s">
        <v>427</v>
      </c>
      <c r="E55" s="11" t="s">
        <v>24</v>
      </c>
      <c r="F55" s="11" t="s">
        <v>359</v>
      </c>
      <c r="G55" s="2"/>
      <c r="H55" s="2"/>
      <c r="I55" s="1"/>
      <c r="J55" s="11"/>
      <c r="K55" s="11"/>
      <c r="L55" s="11"/>
      <c r="M55" s="11"/>
      <c r="N55" s="12"/>
      <c r="O55" s="12"/>
      <c r="P55" s="1"/>
      <c r="Q55" s="10"/>
      <c r="R55" s="1"/>
      <c r="S55" s="11"/>
      <c r="T55" s="14"/>
      <c r="U55" s="11"/>
      <c r="V55" s="1"/>
    </row>
    <row r="56" spans="1:22" x14ac:dyDescent="0.15">
      <c r="A56" s="12" t="s">
        <v>429</v>
      </c>
      <c r="B56" s="11" t="s">
        <v>103</v>
      </c>
      <c r="C56" s="11" t="s">
        <v>316</v>
      </c>
      <c r="D56" s="1" t="s">
        <v>428</v>
      </c>
      <c r="E56" s="11" t="s">
        <v>45</v>
      </c>
      <c r="F56" s="11"/>
      <c r="G56" s="2"/>
      <c r="H56" s="2"/>
      <c r="I56" s="1"/>
      <c r="J56" s="11"/>
      <c r="K56" s="11"/>
      <c r="L56" s="11"/>
      <c r="M56" s="11"/>
      <c r="N56" s="12"/>
      <c r="O56" s="12"/>
      <c r="P56" s="1"/>
      <c r="Q56" s="10"/>
      <c r="R56" s="1"/>
      <c r="S56" s="11"/>
      <c r="T56" s="14"/>
      <c r="U56" s="11"/>
      <c r="V56" s="1"/>
    </row>
    <row r="57" spans="1:22" ht="21" x14ac:dyDescent="0.15">
      <c r="A57" s="12" t="s">
        <v>430</v>
      </c>
      <c r="B57" s="11" t="s">
        <v>22</v>
      </c>
      <c r="C57" s="11" t="s">
        <v>23</v>
      </c>
      <c r="D57" s="1" t="s">
        <v>431</v>
      </c>
      <c r="E57" s="11" t="s">
        <v>24</v>
      </c>
      <c r="F57" s="11" t="s">
        <v>359</v>
      </c>
      <c r="G57" s="2">
        <v>1551.5</v>
      </c>
      <c r="H57" s="2">
        <v>1450</v>
      </c>
      <c r="I57" s="1" t="s">
        <v>432</v>
      </c>
      <c r="J57" s="11" t="s">
        <v>433</v>
      </c>
      <c r="K57" s="11" t="s">
        <v>374</v>
      </c>
      <c r="L57" s="11" t="s">
        <v>49</v>
      </c>
      <c r="M57" s="11" t="s">
        <v>374</v>
      </c>
      <c r="N57" s="12">
        <v>45811</v>
      </c>
      <c r="O57" s="12">
        <v>45824</v>
      </c>
      <c r="P57" s="1" t="s">
        <v>27</v>
      </c>
      <c r="Q57" s="10"/>
      <c r="R57" s="1" t="s">
        <v>49</v>
      </c>
      <c r="S57" s="11">
        <v>2</v>
      </c>
      <c r="T57" s="14">
        <v>623000000</v>
      </c>
      <c r="U57" s="11"/>
      <c r="V57" s="1"/>
    </row>
    <row r="58" spans="1:22" x14ac:dyDescent="0.15">
      <c r="A58" s="12" t="s">
        <v>436</v>
      </c>
      <c r="B58" s="11" t="s">
        <v>22</v>
      </c>
      <c r="C58" s="11" t="s">
        <v>23</v>
      </c>
      <c r="D58" s="1" t="s">
        <v>437</v>
      </c>
      <c r="E58" s="11" t="s">
        <v>52</v>
      </c>
      <c r="F58" s="11" t="s">
        <v>36</v>
      </c>
      <c r="G58" s="2">
        <v>855.4</v>
      </c>
      <c r="H58" s="2">
        <v>915.28</v>
      </c>
      <c r="I58" s="1" t="s">
        <v>438</v>
      </c>
      <c r="J58" s="11" t="s">
        <v>439</v>
      </c>
      <c r="K58" s="11" t="s">
        <v>440</v>
      </c>
      <c r="L58" s="11" t="s">
        <v>435</v>
      </c>
      <c r="M58" s="11" t="s">
        <v>76</v>
      </c>
      <c r="N58" s="12">
        <v>45786</v>
      </c>
      <c r="O58" s="12">
        <v>45786</v>
      </c>
      <c r="P58" s="1" t="s">
        <v>27</v>
      </c>
      <c r="Q58" s="10"/>
      <c r="R58" s="1" t="s">
        <v>435</v>
      </c>
      <c r="S58" s="11">
        <v>2</v>
      </c>
      <c r="T58" s="14">
        <v>6270000000</v>
      </c>
      <c r="U58" s="11"/>
      <c r="V58" s="1"/>
    </row>
    <row r="59" spans="1:22" x14ac:dyDescent="0.15">
      <c r="A59" s="12" t="s">
        <v>441</v>
      </c>
      <c r="B59" s="11" t="s">
        <v>22</v>
      </c>
      <c r="C59" s="11" t="s">
        <v>142</v>
      </c>
      <c r="D59" s="1" t="s">
        <v>442</v>
      </c>
      <c r="E59" s="11" t="s">
        <v>45</v>
      </c>
      <c r="F59" s="11" t="s">
        <v>36</v>
      </c>
      <c r="G59" s="2">
        <v>700</v>
      </c>
      <c r="H59" s="2">
        <v>673</v>
      </c>
      <c r="I59" s="1" t="s">
        <v>87</v>
      </c>
      <c r="J59" s="11" t="s">
        <v>88</v>
      </c>
      <c r="K59" s="11" t="s">
        <v>56</v>
      </c>
      <c r="L59" s="11" t="s">
        <v>49</v>
      </c>
      <c r="M59" s="11" t="s">
        <v>56</v>
      </c>
      <c r="N59" s="12">
        <v>45818</v>
      </c>
      <c r="O59" s="12">
        <v>45848</v>
      </c>
      <c r="P59" s="1" t="s">
        <v>27</v>
      </c>
      <c r="Q59" s="10"/>
      <c r="R59" s="1" t="s">
        <v>49</v>
      </c>
      <c r="S59" s="11">
        <v>2</v>
      </c>
      <c r="T59" s="14">
        <v>6221503000</v>
      </c>
      <c r="U59" s="11"/>
      <c r="V59" s="1"/>
    </row>
    <row r="60" spans="1:22" x14ac:dyDescent="0.15">
      <c r="A60" s="12" t="s">
        <v>443</v>
      </c>
      <c r="B60" s="11" t="s">
        <v>22</v>
      </c>
      <c r="C60" s="11" t="s">
        <v>23</v>
      </c>
      <c r="D60" s="1" t="s">
        <v>444</v>
      </c>
      <c r="E60" s="11" t="s">
        <v>52</v>
      </c>
      <c r="F60" s="11" t="s">
        <v>36</v>
      </c>
      <c r="G60" s="2">
        <v>4999.04</v>
      </c>
      <c r="H60" s="2">
        <v>4672</v>
      </c>
      <c r="I60" s="1" t="s">
        <v>320</v>
      </c>
      <c r="J60" s="11" t="s">
        <v>321</v>
      </c>
      <c r="K60" s="11" t="s">
        <v>56</v>
      </c>
      <c r="L60" s="11" t="s">
        <v>435</v>
      </c>
      <c r="M60" s="11" t="s">
        <v>56</v>
      </c>
      <c r="N60" s="12">
        <v>45824</v>
      </c>
      <c r="O60" s="12">
        <v>45854</v>
      </c>
      <c r="P60" s="1" t="s">
        <v>27</v>
      </c>
      <c r="Q60" s="10"/>
      <c r="R60" s="1" t="s">
        <v>435</v>
      </c>
      <c r="S60" s="11">
        <v>2</v>
      </c>
      <c r="T60" s="14">
        <v>6299000000</v>
      </c>
      <c r="U60" s="11"/>
      <c r="V60" s="1"/>
    </row>
    <row r="61" spans="1:22" s="13" customFormat="1" ht="16.899999999999999" customHeight="1" x14ac:dyDescent="0.25">
      <c r="A61" s="12" t="s">
        <v>445</v>
      </c>
      <c r="B61" s="11" t="s">
        <v>22</v>
      </c>
      <c r="C61" s="11" t="s">
        <v>38</v>
      </c>
      <c r="D61" s="1" t="s">
        <v>448</v>
      </c>
      <c r="E61" s="11" t="s">
        <v>52</v>
      </c>
      <c r="F61" s="11" t="s">
        <v>36</v>
      </c>
      <c r="G61" s="2">
        <v>4713.24</v>
      </c>
      <c r="H61" s="2">
        <v>4404.8999999999996</v>
      </c>
      <c r="I61" s="1" t="s">
        <v>87</v>
      </c>
      <c r="J61" s="11" t="s">
        <v>88</v>
      </c>
      <c r="K61" s="11" t="s">
        <v>56</v>
      </c>
      <c r="L61" s="11" t="s">
        <v>435</v>
      </c>
      <c r="M61" s="11" t="s">
        <v>56</v>
      </c>
      <c r="N61" s="12">
        <v>45783</v>
      </c>
      <c r="O61" s="12">
        <v>45814</v>
      </c>
      <c r="P61" s="1" t="s">
        <v>27</v>
      </c>
      <c r="Q61" s="10"/>
      <c r="R61" s="1" t="s">
        <v>49</v>
      </c>
      <c r="S61" s="11">
        <v>2</v>
      </c>
      <c r="T61" s="14">
        <v>2060000000</v>
      </c>
      <c r="U61" s="11"/>
      <c r="V61" s="1"/>
    </row>
    <row r="62" spans="1:22" s="13" customFormat="1" ht="16.899999999999999" customHeight="1" x14ac:dyDescent="0.25">
      <c r="A62" s="12" t="s">
        <v>446</v>
      </c>
      <c r="B62" s="11" t="s">
        <v>22</v>
      </c>
      <c r="C62" s="11" t="s">
        <v>38</v>
      </c>
      <c r="D62" s="1" t="s">
        <v>447</v>
      </c>
      <c r="E62" s="11" t="s">
        <v>52</v>
      </c>
      <c r="F62" s="11" t="s">
        <v>36</v>
      </c>
      <c r="G62" s="2">
        <v>3110.49</v>
      </c>
      <c r="H62" s="2">
        <v>2907</v>
      </c>
      <c r="I62" s="1" t="s">
        <v>87</v>
      </c>
      <c r="J62" s="11" t="s">
        <v>88</v>
      </c>
      <c r="K62" s="11" t="str">
        <f>+K61</f>
        <v>1 MES</v>
      </c>
      <c r="L62" s="11" t="str">
        <f>+L61</f>
        <v>N</v>
      </c>
      <c r="M62" s="11" t="str">
        <f>+M61</f>
        <v>1 MES</v>
      </c>
      <c r="N62" s="12">
        <v>45825</v>
      </c>
      <c r="O62" s="12">
        <v>45825</v>
      </c>
      <c r="P62" s="1" t="s">
        <v>27</v>
      </c>
      <c r="Q62" s="10"/>
      <c r="R62" s="1" t="s">
        <v>49</v>
      </c>
      <c r="S62" s="11">
        <v>1</v>
      </c>
      <c r="T62" s="14">
        <v>2170000000</v>
      </c>
      <c r="U62" s="11"/>
      <c r="V62" s="1"/>
    </row>
    <row r="63" spans="1:22" s="13" customFormat="1" ht="16.899999999999999" customHeight="1" x14ac:dyDescent="0.25">
      <c r="A63" s="12" t="s">
        <v>449</v>
      </c>
      <c r="B63" s="11" t="s">
        <v>22</v>
      </c>
      <c r="C63" s="11" t="s">
        <v>23</v>
      </c>
      <c r="D63" s="1" t="s">
        <v>450</v>
      </c>
      <c r="E63" s="11" t="s">
        <v>336</v>
      </c>
      <c r="F63" s="11" t="s">
        <v>36</v>
      </c>
      <c r="G63" s="2">
        <v>2250</v>
      </c>
      <c r="H63" s="2">
        <v>2250</v>
      </c>
      <c r="I63" s="1" t="s">
        <v>380</v>
      </c>
      <c r="J63" s="11" t="s">
        <v>381</v>
      </c>
      <c r="K63" s="11" t="s">
        <v>451</v>
      </c>
      <c r="L63" s="11" t="s">
        <v>49</v>
      </c>
      <c r="M63" s="11" t="s">
        <v>56</v>
      </c>
      <c r="N63" s="12">
        <v>45768</v>
      </c>
      <c r="O63" s="12">
        <v>45982</v>
      </c>
      <c r="P63" s="1" t="s">
        <v>27</v>
      </c>
      <c r="Q63" s="10"/>
      <c r="R63" s="1" t="s">
        <v>49</v>
      </c>
      <c r="S63" s="11">
        <v>1</v>
      </c>
      <c r="T63" s="14">
        <v>6310000000</v>
      </c>
      <c r="U63" s="11"/>
      <c r="V63" s="1"/>
    </row>
    <row r="64" spans="1:22" s="13" customFormat="1" ht="16.899999999999999" customHeight="1" x14ac:dyDescent="0.25">
      <c r="A64" s="12" t="s">
        <v>452</v>
      </c>
      <c r="B64" s="11" t="s">
        <v>22</v>
      </c>
      <c r="C64" s="11" t="s">
        <v>38</v>
      </c>
      <c r="D64" s="13" t="s">
        <v>484</v>
      </c>
      <c r="E64" s="13" t="s">
        <v>45</v>
      </c>
      <c r="F64" s="13" t="s">
        <v>36</v>
      </c>
      <c r="G64" s="13">
        <v>600</v>
      </c>
      <c r="H64" s="13">
        <v>545</v>
      </c>
      <c r="I64" s="13" t="s">
        <v>87</v>
      </c>
      <c r="J64" s="11" t="s">
        <v>88</v>
      </c>
      <c r="K64" s="13" t="s">
        <v>56</v>
      </c>
      <c r="L64" s="31" t="s">
        <v>49</v>
      </c>
      <c r="M64" s="13" t="s">
        <v>56</v>
      </c>
      <c r="N64" s="31">
        <v>45831</v>
      </c>
      <c r="O64" s="31">
        <v>45861</v>
      </c>
      <c r="P64" s="1" t="s">
        <v>27</v>
      </c>
      <c r="T64" s="13">
        <v>6221503000</v>
      </c>
    </row>
    <row r="65" spans="1:22" s="13" customFormat="1" ht="16.899999999999999" customHeight="1" x14ac:dyDescent="0.25">
      <c r="A65" s="12" t="s">
        <v>454</v>
      </c>
      <c r="B65" s="11" t="s">
        <v>22</v>
      </c>
      <c r="C65" s="11" t="s">
        <v>455</v>
      </c>
      <c r="D65" s="1" t="s">
        <v>456</v>
      </c>
      <c r="E65" s="11" t="s">
        <v>24</v>
      </c>
      <c r="F65" s="11" t="s">
        <v>36</v>
      </c>
      <c r="G65" s="2">
        <v>890</v>
      </c>
      <c r="H65" s="2">
        <v>952.3</v>
      </c>
      <c r="I65" s="1" t="s">
        <v>457</v>
      </c>
      <c r="J65" s="11" t="s">
        <v>458</v>
      </c>
      <c r="K65" s="11" t="s">
        <v>76</v>
      </c>
      <c r="L65" s="11" t="s">
        <v>49</v>
      </c>
      <c r="M65" s="11" t="s">
        <v>48</v>
      </c>
      <c r="N65" s="12">
        <v>45812</v>
      </c>
      <c r="O65" s="12">
        <v>45812</v>
      </c>
      <c r="P65" s="1" t="s">
        <v>27</v>
      </c>
      <c r="Q65" s="10"/>
      <c r="R65" s="1" t="s">
        <v>49</v>
      </c>
      <c r="S65" s="11">
        <v>2</v>
      </c>
      <c r="T65" s="14">
        <v>6221003000</v>
      </c>
      <c r="U65" s="11"/>
      <c r="V65" s="1"/>
    </row>
    <row r="66" spans="1:22" s="13" customFormat="1" ht="16.899999999999999" customHeight="1" x14ac:dyDescent="0.25">
      <c r="A66" s="12" t="s">
        <v>459</v>
      </c>
      <c r="B66" s="11" t="s">
        <v>22</v>
      </c>
      <c r="C66" s="11" t="s">
        <v>23</v>
      </c>
      <c r="D66" s="1" t="s">
        <v>460</v>
      </c>
      <c r="E66" s="11" t="s">
        <v>24</v>
      </c>
      <c r="F66" s="11" t="s">
        <v>36</v>
      </c>
      <c r="G66" s="2">
        <v>240</v>
      </c>
      <c r="H66" s="2">
        <v>256.8</v>
      </c>
      <c r="I66" s="1" t="s">
        <v>310</v>
      </c>
      <c r="J66" s="11" t="s">
        <v>311</v>
      </c>
      <c r="K66" s="11" t="s">
        <v>48</v>
      </c>
      <c r="L66" s="11" t="s">
        <v>49</v>
      </c>
      <c r="M66" s="11" t="s">
        <v>48</v>
      </c>
      <c r="N66" s="12" t="s">
        <v>461</v>
      </c>
      <c r="O66" s="12" t="s">
        <v>461</v>
      </c>
      <c r="P66" s="1" t="s">
        <v>27</v>
      </c>
      <c r="Q66" s="10"/>
      <c r="R66" s="1" t="s">
        <v>26</v>
      </c>
      <c r="S66" s="11">
        <v>1</v>
      </c>
      <c r="T66" s="14">
        <v>6221203000</v>
      </c>
      <c r="U66" s="11"/>
      <c r="V66" s="1"/>
    </row>
    <row r="67" spans="1:22" s="13" customFormat="1" ht="16.899999999999999" customHeight="1" x14ac:dyDescent="0.25">
      <c r="A67" s="12" t="s">
        <v>462</v>
      </c>
      <c r="B67" s="11" t="s">
        <v>22</v>
      </c>
      <c r="C67" s="11" t="s">
        <v>455</v>
      </c>
      <c r="D67" s="1" t="s">
        <v>463</v>
      </c>
      <c r="E67" s="11" t="s">
        <v>336</v>
      </c>
      <c r="F67" s="11" t="s">
        <v>36</v>
      </c>
      <c r="G67" s="2">
        <v>39900</v>
      </c>
      <c r="H67" s="2">
        <v>37426.79</v>
      </c>
      <c r="I67" s="1" t="s">
        <v>464</v>
      </c>
      <c r="J67" s="11"/>
      <c r="K67" s="11" t="s">
        <v>107</v>
      </c>
      <c r="L67" s="11" t="s">
        <v>49</v>
      </c>
      <c r="M67" s="11" t="s">
        <v>107</v>
      </c>
      <c r="N67" s="12">
        <v>45853</v>
      </c>
      <c r="O67" s="12">
        <v>45915</v>
      </c>
      <c r="P67" s="1" t="s">
        <v>27</v>
      </c>
      <c r="Q67" s="10"/>
      <c r="R67" s="1" t="s">
        <v>26</v>
      </c>
      <c r="S67" s="11">
        <v>1</v>
      </c>
      <c r="T67" s="14"/>
      <c r="U67" s="11"/>
      <c r="V67" s="1"/>
    </row>
    <row r="68" spans="1:22" ht="13.5" customHeight="1" x14ac:dyDescent="0.15">
      <c r="A68" s="12" t="s">
        <v>466</v>
      </c>
      <c r="B68" s="11" t="s">
        <v>22</v>
      </c>
      <c r="C68" s="11" t="s">
        <v>38</v>
      </c>
      <c r="D68" s="1" t="s">
        <v>465</v>
      </c>
      <c r="E68" s="11" t="s">
        <v>336</v>
      </c>
      <c r="F68" s="11" t="s">
        <v>36</v>
      </c>
      <c r="G68" s="2">
        <v>1500</v>
      </c>
      <c r="H68" s="2">
        <v>1233</v>
      </c>
      <c r="I68" s="1" t="s">
        <v>87</v>
      </c>
      <c r="J68" s="11" t="s">
        <v>88</v>
      </c>
      <c r="K68" s="11" t="s">
        <v>56</v>
      </c>
      <c r="L68" s="11" t="s">
        <v>49</v>
      </c>
      <c r="M68" s="11" t="s">
        <v>56</v>
      </c>
      <c r="N68" s="12">
        <v>45841</v>
      </c>
      <c r="O68" s="12">
        <v>45872</v>
      </c>
      <c r="P68" s="1" t="s">
        <v>27</v>
      </c>
      <c r="Q68" s="10"/>
      <c r="R68" s="1" t="s">
        <v>49</v>
      </c>
      <c r="S68" s="11">
        <v>1</v>
      </c>
      <c r="T68" s="14">
        <v>6221503000</v>
      </c>
      <c r="U68" s="11"/>
      <c r="V68" s="1"/>
    </row>
    <row r="69" spans="1:22" ht="21" x14ac:dyDescent="0.15">
      <c r="A69" s="12" t="s">
        <v>469</v>
      </c>
      <c r="B69" s="11" t="s">
        <v>22</v>
      </c>
      <c r="C69" s="11" t="s">
        <v>23</v>
      </c>
      <c r="D69" s="1" t="s">
        <v>470</v>
      </c>
      <c r="E69" s="11" t="s">
        <v>24</v>
      </c>
      <c r="F69" s="11" t="s">
        <v>36</v>
      </c>
      <c r="G69" s="2">
        <v>1498</v>
      </c>
      <c r="H69" s="2">
        <v>1400</v>
      </c>
      <c r="I69" s="1" t="s">
        <v>467</v>
      </c>
      <c r="J69" s="11" t="s">
        <v>468</v>
      </c>
      <c r="K69" s="11" t="s">
        <v>76</v>
      </c>
      <c r="L69" s="11" t="s">
        <v>49</v>
      </c>
      <c r="M69" s="11" t="s">
        <v>76</v>
      </c>
      <c r="N69" s="12">
        <v>45841</v>
      </c>
      <c r="O69" s="12">
        <v>45841</v>
      </c>
      <c r="P69" s="1" t="s">
        <v>27</v>
      </c>
      <c r="Q69" s="10"/>
      <c r="R69" s="1" t="s">
        <v>49</v>
      </c>
      <c r="S69" s="11">
        <v>3</v>
      </c>
      <c r="T69" s="14">
        <v>2310000027</v>
      </c>
      <c r="U69" s="11"/>
      <c r="V69" s="1"/>
    </row>
    <row r="70" spans="1:22" x14ac:dyDescent="0.15">
      <c r="A70" s="12" t="s">
        <v>473</v>
      </c>
      <c r="B70" s="11" t="s">
        <v>22</v>
      </c>
      <c r="C70" s="11" t="s">
        <v>142</v>
      </c>
      <c r="D70" s="1" t="s">
        <v>479</v>
      </c>
      <c r="E70" s="11" t="s">
        <v>45</v>
      </c>
      <c r="F70" s="11" t="s">
        <v>36</v>
      </c>
      <c r="G70" s="2">
        <v>300</v>
      </c>
      <c r="H70" s="2">
        <v>195</v>
      </c>
      <c r="I70" s="1" t="s">
        <v>87</v>
      </c>
      <c r="J70" s="11" t="s">
        <v>88</v>
      </c>
      <c r="K70" s="11" t="s">
        <v>56</v>
      </c>
      <c r="L70" s="11" t="s">
        <v>435</v>
      </c>
      <c r="M70" s="11" t="s">
        <v>56</v>
      </c>
      <c r="N70" s="12">
        <v>45677</v>
      </c>
      <c r="O70" s="12">
        <v>45708</v>
      </c>
      <c r="P70" s="1" t="s">
        <v>27</v>
      </c>
      <c r="Q70" s="10"/>
      <c r="R70" s="1"/>
      <c r="S70" s="11"/>
      <c r="T70" s="14"/>
      <c r="U70" s="11"/>
      <c r="V70" s="1"/>
    </row>
    <row r="71" spans="1:22" x14ac:dyDescent="0.15">
      <c r="A71" s="12" t="s">
        <v>474</v>
      </c>
      <c r="B71" s="11" t="s">
        <v>22</v>
      </c>
      <c r="C71" s="11" t="s">
        <v>23</v>
      </c>
      <c r="D71" s="1" t="s">
        <v>475</v>
      </c>
      <c r="E71" s="11" t="s">
        <v>24</v>
      </c>
      <c r="F71" s="11" t="s">
        <v>359</v>
      </c>
      <c r="G71" s="2"/>
      <c r="H71" s="2"/>
      <c r="I71" s="1"/>
      <c r="J71" s="11"/>
      <c r="K71" s="11"/>
      <c r="L71" s="11"/>
      <c r="M71" s="11"/>
      <c r="N71" s="12"/>
      <c r="O71" s="12"/>
      <c r="P71" s="1"/>
      <c r="Q71" s="10"/>
      <c r="R71" s="1"/>
      <c r="S71" s="11"/>
      <c r="T71" s="14"/>
      <c r="U71" s="11"/>
      <c r="V71" s="1"/>
    </row>
    <row r="72" spans="1:22" ht="21" x14ac:dyDescent="0.15">
      <c r="A72" s="12" t="s">
        <v>476</v>
      </c>
      <c r="B72" s="11" t="s">
        <v>22</v>
      </c>
      <c r="C72" s="11" t="s">
        <v>23</v>
      </c>
      <c r="D72" s="1" t="s">
        <v>477</v>
      </c>
      <c r="E72" s="11" t="s">
        <v>24</v>
      </c>
      <c r="F72" s="11" t="s">
        <v>36</v>
      </c>
      <c r="G72" s="2">
        <v>1481.25</v>
      </c>
      <c r="H72" s="2">
        <v>1384.35</v>
      </c>
      <c r="I72" s="1" t="s">
        <v>420</v>
      </c>
      <c r="J72" s="11" t="s">
        <v>421</v>
      </c>
      <c r="K72" s="11" t="s">
        <v>76</v>
      </c>
      <c r="L72" s="11" t="s">
        <v>49</v>
      </c>
      <c r="M72" s="11" t="s">
        <v>76</v>
      </c>
      <c r="N72" s="12">
        <v>45756</v>
      </c>
      <c r="O72" s="12">
        <v>45813</v>
      </c>
      <c r="P72" s="1" t="s">
        <v>27</v>
      </c>
      <c r="Q72" s="10"/>
      <c r="R72" s="1" t="s">
        <v>49</v>
      </c>
      <c r="S72" s="11">
        <v>2</v>
      </c>
      <c r="T72" s="14">
        <v>62212020000</v>
      </c>
      <c r="U72" s="11"/>
      <c r="V72" s="1"/>
    </row>
    <row r="73" spans="1:22" ht="12.75" customHeight="1" x14ac:dyDescent="0.15">
      <c r="A73" s="29" t="s">
        <v>478</v>
      </c>
      <c r="B73" s="25" t="s">
        <v>22</v>
      </c>
      <c r="C73" s="25" t="s">
        <v>23</v>
      </c>
      <c r="D73" s="26" t="s">
        <v>109</v>
      </c>
      <c r="E73" s="25" t="s">
        <v>32</v>
      </c>
      <c r="F73" s="25" t="s">
        <v>36</v>
      </c>
      <c r="G73" s="27">
        <v>410</v>
      </c>
      <c r="H73" s="27">
        <v>410</v>
      </c>
      <c r="I73" s="26" t="s">
        <v>111</v>
      </c>
      <c r="J73" s="25" t="s">
        <v>112</v>
      </c>
      <c r="K73" s="25" t="s">
        <v>110</v>
      </c>
      <c r="L73" s="25" t="s">
        <v>49</v>
      </c>
      <c r="M73" s="25" t="s">
        <v>110</v>
      </c>
      <c r="N73" s="29">
        <v>45846</v>
      </c>
      <c r="O73" s="29">
        <v>46211</v>
      </c>
      <c r="P73" s="25" t="s">
        <v>98</v>
      </c>
      <c r="Q73" s="10"/>
      <c r="R73" s="25" t="s">
        <v>49</v>
      </c>
      <c r="S73" s="25">
        <v>2</v>
      </c>
      <c r="T73" s="30">
        <v>6299000000</v>
      </c>
      <c r="U73" s="25"/>
      <c r="V73" s="28"/>
    </row>
    <row r="74" spans="1:22" x14ac:dyDescent="0.15">
      <c r="A74" s="29" t="s">
        <v>483</v>
      </c>
      <c r="B74" s="25" t="s">
        <v>22</v>
      </c>
      <c r="C74" s="25" t="s">
        <v>23</v>
      </c>
      <c r="D74" s="26" t="s">
        <v>480</v>
      </c>
      <c r="E74" s="25" t="s">
        <v>45</v>
      </c>
      <c r="F74" s="25" t="s">
        <v>36</v>
      </c>
      <c r="G74" s="27">
        <v>300</v>
      </c>
      <c r="H74" s="27">
        <v>180</v>
      </c>
      <c r="I74" s="26" t="s">
        <v>481</v>
      </c>
      <c r="J74" s="25" t="s">
        <v>146</v>
      </c>
      <c r="K74" s="25" t="s">
        <v>482</v>
      </c>
      <c r="L74" s="25" t="s">
        <v>49</v>
      </c>
      <c r="M74" s="25" t="s">
        <v>482</v>
      </c>
      <c r="N74" s="29">
        <v>45930</v>
      </c>
      <c r="O74" s="29">
        <v>46021</v>
      </c>
      <c r="P74" s="25" t="s">
        <v>27</v>
      </c>
      <c r="Q74" s="10"/>
      <c r="R74" s="25" t="s">
        <v>49</v>
      </c>
      <c r="S74" s="25" t="s">
        <v>512</v>
      </c>
      <c r="T74" s="30">
        <v>629000000</v>
      </c>
      <c r="U74" s="25"/>
      <c r="V74" s="28"/>
    </row>
    <row r="75" spans="1:22" x14ac:dyDescent="0.15">
      <c r="A75" s="29" t="s">
        <v>486</v>
      </c>
      <c r="B75" s="25" t="s">
        <v>22</v>
      </c>
      <c r="C75" s="25" t="s">
        <v>23</v>
      </c>
      <c r="D75" s="26" t="s">
        <v>485</v>
      </c>
      <c r="E75" s="25" t="s">
        <v>45</v>
      </c>
      <c r="F75" s="25" t="s">
        <v>36</v>
      </c>
      <c r="G75" s="27">
        <v>1500</v>
      </c>
      <c r="H75" s="27">
        <v>1323</v>
      </c>
      <c r="I75" s="26" t="s">
        <v>487</v>
      </c>
      <c r="J75" s="25" t="s">
        <v>64</v>
      </c>
      <c r="K75" s="25" t="s">
        <v>482</v>
      </c>
      <c r="L75" s="25" t="s">
        <v>49</v>
      </c>
      <c r="M75" s="25" t="s">
        <v>482</v>
      </c>
      <c r="N75" s="29">
        <v>45930</v>
      </c>
      <c r="O75" s="29">
        <v>46021</v>
      </c>
      <c r="P75" s="25" t="s">
        <v>27</v>
      </c>
      <c r="Q75" s="10"/>
      <c r="R75" s="25" t="s">
        <v>49</v>
      </c>
      <c r="S75" s="25">
        <v>4</v>
      </c>
      <c r="T75" s="30">
        <v>6290000000</v>
      </c>
      <c r="U75" s="25"/>
      <c r="V75" s="28"/>
    </row>
    <row r="76" spans="1:22" s="13" customFormat="1" ht="16.899999999999999" customHeight="1" x14ac:dyDescent="0.25">
      <c r="A76" s="12" t="s">
        <v>488</v>
      </c>
      <c r="B76" s="11" t="s">
        <v>22</v>
      </c>
      <c r="C76" s="11" t="s">
        <v>23</v>
      </c>
      <c r="D76" s="1" t="s">
        <v>489</v>
      </c>
      <c r="E76" s="11" t="s">
        <v>24</v>
      </c>
      <c r="F76" s="11" t="s">
        <v>36</v>
      </c>
      <c r="G76" s="2">
        <v>120</v>
      </c>
      <c r="H76" s="2">
        <v>128.4</v>
      </c>
      <c r="I76" s="1" t="s">
        <v>310</v>
      </c>
      <c r="J76" s="11" t="s">
        <v>311</v>
      </c>
      <c r="K76" s="11" t="s">
        <v>48</v>
      </c>
      <c r="L76" s="11" t="s">
        <v>49</v>
      </c>
      <c r="M76" s="11" t="s">
        <v>48</v>
      </c>
      <c r="N76" s="12">
        <v>45868</v>
      </c>
      <c r="O76" s="12">
        <v>45868</v>
      </c>
      <c r="P76" s="1" t="s">
        <v>27</v>
      </c>
      <c r="Q76" s="10"/>
      <c r="R76" s="1" t="s">
        <v>49</v>
      </c>
      <c r="S76" s="11">
        <v>3</v>
      </c>
      <c r="T76" s="14">
        <v>6221203000</v>
      </c>
      <c r="U76" s="11"/>
      <c r="V76" s="1"/>
    </row>
    <row r="77" spans="1:22" ht="21" x14ac:dyDescent="0.15">
      <c r="A77" s="12" t="s">
        <v>490</v>
      </c>
      <c r="B77" s="11" t="s">
        <v>22</v>
      </c>
      <c r="C77" s="11" t="s">
        <v>23</v>
      </c>
      <c r="D77" s="1" t="s">
        <v>491</v>
      </c>
      <c r="E77" s="11" t="s">
        <v>24</v>
      </c>
      <c r="F77" s="11" t="s">
        <v>36</v>
      </c>
      <c r="G77" s="2">
        <v>165.24</v>
      </c>
      <c r="H77" s="2">
        <v>176.81</v>
      </c>
      <c r="I77" s="1" t="s">
        <v>420</v>
      </c>
      <c r="J77" s="11" t="s">
        <v>421</v>
      </c>
      <c r="K77" s="11" t="s">
        <v>76</v>
      </c>
      <c r="L77" s="11" t="s">
        <v>49</v>
      </c>
      <c r="M77" s="11" t="s">
        <v>76</v>
      </c>
      <c r="N77" s="12">
        <v>45873</v>
      </c>
      <c r="O77" s="12">
        <v>45873</v>
      </c>
      <c r="P77" s="1" t="s">
        <v>27</v>
      </c>
      <c r="Q77" s="10"/>
      <c r="R77" s="1" t="s">
        <v>49</v>
      </c>
      <c r="S77" s="11">
        <v>3</v>
      </c>
      <c r="T77" s="14">
        <v>6221203000</v>
      </c>
      <c r="U77" s="11"/>
      <c r="V77" s="1"/>
    </row>
    <row r="78" spans="1:22" s="13" customFormat="1" ht="17.100000000000001" customHeight="1" x14ac:dyDescent="0.15">
      <c r="A78" s="12" t="s">
        <v>492</v>
      </c>
      <c r="B78" s="11" t="s">
        <v>22</v>
      </c>
      <c r="C78" s="11" t="s">
        <v>38</v>
      </c>
      <c r="D78" s="1" t="s">
        <v>495</v>
      </c>
      <c r="E78" s="11" t="s">
        <v>52</v>
      </c>
      <c r="F78" s="11" t="s">
        <v>36</v>
      </c>
      <c r="G78" s="27">
        <v>2819.44</v>
      </c>
      <c r="H78" s="27">
        <v>2819.44</v>
      </c>
      <c r="I78" s="26" t="s">
        <v>494</v>
      </c>
      <c r="J78" s="25" t="s">
        <v>493</v>
      </c>
      <c r="K78" s="25" t="s">
        <v>76</v>
      </c>
      <c r="L78" s="25" t="s">
        <v>49</v>
      </c>
      <c r="M78" s="25" t="str">
        <f>+K78</f>
        <v>1 DIA</v>
      </c>
      <c r="N78" s="29">
        <v>45877</v>
      </c>
      <c r="O78" s="29">
        <v>45877</v>
      </c>
      <c r="P78" s="2" t="s">
        <v>27</v>
      </c>
      <c r="Q78" s="10"/>
      <c r="R78" s="25" t="s">
        <v>26</v>
      </c>
      <c r="S78" s="25">
        <v>3</v>
      </c>
      <c r="T78" s="25">
        <v>6490000000</v>
      </c>
      <c r="U78" s="11"/>
      <c r="V78" s="1"/>
    </row>
    <row r="79" spans="1:22" s="13" customFormat="1" ht="16.899999999999999" customHeight="1" x14ac:dyDescent="0.25">
      <c r="A79" s="12" t="s">
        <v>496</v>
      </c>
      <c r="B79" s="11" t="s">
        <v>22</v>
      </c>
      <c r="C79" s="11" t="s">
        <v>38</v>
      </c>
      <c r="D79" s="1" t="s">
        <v>448</v>
      </c>
      <c r="E79" s="11" t="s">
        <v>52</v>
      </c>
      <c r="F79" s="11" t="s">
        <v>36</v>
      </c>
      <c r="G79" s="2">
        <v>578</v>
      </c>
      <c r="H79" s="2">
        <v>618.46</v>
      </c>
      <c r="I79" s="1" t="s">
        <v>87</v>
      </c>
      <c r="J79" s="11" t="s">
        <v>88</v>
      </c>
      <c r="K79" s="11" t="s">
        <v>56</v>
      </c>
      <c r="L79" s="11" t="s">
        <v>435</v>
      </c>
      <c r="M79" s="11" t="s">
        <v>56</v>
      </c>
      <c r="N79" s="12">
        <v>45844</v>
      </c>
      <c r="O79" s="12">
        <v>46209</v>
      </c>
      <c r="P79" s="1" t="s">
        <v>27</v>
      </c>
      <c r="Q79" s="10"/>
      <c r="R79" s="1" t="s">
        <v>49</v>
      </c>
      <c r="S79" s="11">
        <v>3</v>
      </c>
      <c r="T79" s="14">
        <v>6221503000</v>
      </c>
      <c r="U79" s="11"/>
      <c r="V79" s="1"/>
    </row>
    <row r="80" spans="1:22" s="13" customFormat="1" ht="16.899999999999999" customHeight="1" x14ac:dyDescent="0.25">
      <c r="A80" s="12" t="s">
        <v>497</v>
      </c>
      <c r="B80" s="11" t="s">
        <v>22</v>
      </c>
      <c r="C80" s="11" t="s">
        <v>38</v>
      </c>
      <c r="D80" s="1" t="s">
        <v>498</v>
      </c>
      <c r="E80" s="11" t="s">
        <v>45</v>
      </c>
      <c r="F80" s="11" t="s">
        <v>36</v>
      </c>
      <c r="G80" s="2">
        <v>500</v>
      </c>
      <c r="H80" s="2">
        <v>400</v>
      </c>
      <c r="I80" s="11" t="s">
        <v>87</v>
      </c>
      <c r="J80" s="11" t="s">
        <v>88</v>
      </c>
      <c r="K80" s="11" t="s">
        <v>136</v>
      </c>
      <c r="L80" s="12" t="s">
        <v>49</v>
      </c>
      <c r="M80" s="11" t="s">
        <v>136</v>
      </c>
      <c r="N80" s="12">
        <v>45868</v>
      </c>
      <c r="O80" s="12">
        <v>45875</v>
      </c>
      <c r="P80" s="1" t="s">
        <v>27</v>
      </c>
      <c r="Q80" s="11"/>
      <c r="R80" s="11" t="s">
        <v>49</v>
      </c>
      <c r="S80" s="11"/>
      <c r="T80" s="11">
        <v>6221503000</v>
      </c>
      <c r="U80" s="11"/>
      <c r="V80" s="11"/>
    </row>
    <row r="81" spans="1:22" x14ac:dyDescent="0.15">
      <c r="A81" s="12" t="s">
        <v>499</v>
      </c>
      <c r="B81" s="11" t="s">
        <v>22</v>
      </c>
      <c r="C81" s="11" t="s">
        <v>38</v>
      </c>
      <c r="D81" s="1" t="s">
        <v>500</v>
      </c>
      <c r="E81" s="11" t="s">
        <v>45</v>
      </c>
      <c r="F81" s="11" t="s">
        <v>36</v>
      </c>
      <c r="G81" s="2">
        <v>750</v>
      </c>
      <c r="H81" s="2">
        <v>673.18</v>
      </c>
      <c r="I81" s="11" t="s">
        <v>501</v>
      </c>
      <c r="J81" s="11" t="s">
        <v>504</v>
      </c>
      <c r="K81" s="11" t="s">
        <v>505</v>
      </c>
      <c r="L81" s="12" t="s">
        <v>49</v>
      </c>
      <c r="M81" s="11" t="s">
        <v>505</v>
      </c>
      <c r="N81" s="12">
        <v>45896</v>
      </c>
      <c r="O81" s="12">
        <v>45907</v>
      </c>
      <c r="P81" s="1" t="s">
        <v>27</v>
      </c>
      <c r="Q81" s="11"/>
      <c r="R81" s="11" t="s">
        <v>49</v>
      </c>
      <c r="S81" s="11">
        <v>3</v>
      </c>
      <c r="T81" s="11">
        <v>2170000000</v>
      </c>
      <c r="U81" s="11"/>
      <c r="V81" s="11"/>
    </row>
    <row r="82" spans="1:22" ht="31.5" x14ac:dyDescent="0.15">
      <c r="A82" s="12" t="s">
        <v>502</v>
      </c>
      <c r="B82" s="11" t="s">
        <v>103</v>
      </c>
      <c r="C82" s="11" t="s">
        <v>23</v>
      </c>
      <c r="D82" s="1" t="s">
        <v>503</v>
      </c>
      <c r="E82" s="11" t="s">
        <v>24</v>
      </c>
      <c r="F82" s="11"/>
      <c r="G82" s="2"/>
      <c r="H82" s="2"/>
      <c r="I82" s="1"/>
      <c r="J82" s="11"/>
      <c r="K82" s="11"/>
      <c r="L82" s="11"/>
      <c r="M82" s="11"/>
      <c r="N82" s="12"/>
      <c r="O82" s="12"/>
      <c r="P82" s="1"/>
      <c r="Q82" s="10"/>
      <c r="R82" s="1"/>
      <c r="S82" s="11"/>
      <c r="T82" s="14"/>
      <c r="U82" s="11"/>
      <c r="V82" s="1"/>
    </row>
    <row r="83" spans="1:22" ht="21" x14ac:dyDescent="0.15">
      <c r="A83" s="12" t="s">
        <v>506</v>
      </c>
      <c r="B83" s="11" t="str">
        <f>'[1]INDICE 2022'!$B$4</f>
        <v>LICITACIÓN</v>
      </c>
      <c r="C83" s="11" t="str">
        <f>'[1]INDICE 2022'!$C$4</f>
        <v>SERVICIOS</v>
      </c>
      <c r="D83" s="1" t="str">
        <f>'[1]INDICE 2022'!$D$4</f>
        <v>SERVICIO DE MANTENIMIENTO Y CONSERVACION JARDINES Y ZONAS VERDES</v>
      </c>
      <c r="E83" s="11" t="str">
        <f>'[1]INDICE 2022'!$E$4</f>
        <v>EXPLOTACION</v>
      </c>
      <c r="F83" s="11" t="s">
        <v>542</v>
      </c>
      <c r="G83" s="2">
        <v>48622.69</v>
      </c>
      <c r="H83" s="2"/>
      <c r="I83" s="41" t="s">
        <v>546</v>
      </c>
      <c r="J83" s="25"/>
      <c r="K83" s="30" t="s">
        <v>543</v>
      </c>
      <c r="L83" s="25" t="s">
        <v>174</v>
      </c>
      <c r="M83" s="25" t="s">
        <v>544</v>
      </c>
      <c r="N83" s="29"/>
      <c r="O83" s="29"/>
      <c r="P83" s="1" t="s">
        <v>547</v>
      </c>
      <c r="Q83" s="10"/>
      <c r="R83" s="1"/>
      <c r="S83" s="11"/>
      <c r="T83" s="1"/>
      <c r="U83" s="1"/>
      <c r="V83" s="1"/>
    </row>
    <row r="84" spans="1:22" x14ac:dyDescent="0.15">
      <c r="A84" s="12" t="s">
        <v>511</v>
      </c>
      <c r="B84" s="11" t="s">
        <v>22</v>
      </c>
      <c r="C84" s="11" t="s">
        <v>23</v>
      </c>
      <c r="D84" s="1" t="s">
        <v>508</v>
      </c>
      <c r="E84" s="11" t="s">
        <v>45</v>
      </c>
      <c r="F84" s="11" t="s">
        <v>36</v>
      </c>
      <c r="G84" s="2">
        <v>150</v>
      </c>
      <c r="H84" s="2">
        <v>114</v>
      </c>
      <c r="I84" s="1" t="s">
        <v>509</v>
      </c>
      <c r="J84" s="11" t="s">
        <v>510</v>
      </c>
      <c r="K84" s="11" t="s">
        <v>56</v>
      </c>
      <c r="L84" s="11" t="s">
        <v>49</v>
      </c>
      <c r="M84" s="11" t="s">
        <v>56</v>
      </c>
      <c r="N84" s="12">
        <v>45912</v>
      </c>
      <c r="O84" s="12">
        <v>45942</v>
      </c>
      <c r="P84" s="3" t="s">
        <v>27</v>
      </c>
      <c r="Q84" s="10"/>
      <c r="R84" s="1" t="s">
        <v>49</v>
      </c>
      <c r="S84" s="11">
        <v>3</v>
      </c>
      <c r="T84" s="11">
        <v>6290000000</v>
      </c>
      <c r="U84" s="1"/>
      <c r="V84" s="1"/>
    </row>
    <row r="85" spans="1:22" x14ac:dyDescent="0.15">
      <c r="A85" s="12" t="s">
        <v>514</v>
      </c>
      <c r="B85" s="32" t="s">
        <v>22</v>
      </c>
      <c r="C85" s="33" t="s">
        <v>38</v>
      </c>
      <c r="D85" s="34" t="s">
        <v>517</v>
      </c>
      <c r="E85" s="33" t="s">
        <v>45</v>
      </c>
      <c r="F85" s="32" t="s">
        <v>36</v>
      </c>
      <c r="G85" s="35">
        <v>2000</v>
      </c>
      <c r="H85" s="36">
        <v>1457.8</v>
      </c>
      <c r="I85" s="37" t="s">
        <v>515</v>
      </c>
      <c r="J85" s="37" t="s">
        <v>516</v>
      </c>
      <c r="K85" s="37">
        <v>30</v>
      </c>
      <c r="L85" s="37" t="s">
        <v>49</v>
      </c>
      <c r="M85" s="38" t="s">
        <v>518</v>
      </c>
      <c r="N85" s="38">
        <v>45918</v>
      </c>
      <c r="O85" s="39">
        <v>45948</v>
      </c>
      <c r="P85" s="1" t="s">
        <v>27</v>
      </c>
      <c r="Q85" s="32"/>
      <c r="R85" s="40" t="s">
        <v>49</v>
      </c>
      <c r="S85" s="32">
        <v>3</v>
      </c>
      <c r="T85" s="32">
        <v>6221601000</v>
      </c>
      <c r="U85" s="1"/>
      <c r="V85" s="32"/>
    </row>
    <row r="86" spans="1:22" s="13" customFormat="1" ht="16.899999999999999" customHeight="1" x14ac:dyDescent="0.25">
      <c r="A86" s="12" t="s">
        <v>519</v>
      </c>
      <c r="B86" s="11" t="s">
        <v>22</v>
      </c>
      <c r="C86" s="11" t="s">
        <v>455</v>
      </c>
      <c r="D86" s="1" t="s">
        <v>520</v>
      </c>
      <c r="E86" s="11" t="s">
        <v>24</v>
      </c>
      <c r="F86" s="11" t="s">
        <v>36</v>
      </c>
      <c r="G86" s="2">
        <v>449.4</v>
      </c>
      <c r="H86" s="2">
        <v>420</v>
      </c>
      <c r="I86" s="1" t="s">
        <v>457</v>
      </c>
      <c r="J86" s="11" t="s">
        <v>458</v>
      </c>
      <c r="K86" s="11" t="s">
        <v>76</v>
      </c>
      <c r="L86" s="11" t="s">
        <v>49</v>
      </c>
      <c r="M86" s="11" t="s">
        <v>48</v>
      </c>
      <c r="N86" s="12">
        <v>45909</v>
      </c>
      <c r="O86" s="12">
        <v>45909</v>
      </c>
      <c r="P86" s="1" t="s">
        <v>27</v>
      </c>
      <c r="Q86" s="10"/>
      <c r="R86" s="1" t="s">
        <v>49</v>
      </c>
      <c r="S86" s="11">
        <v>3</v>
      </c>
      <c r="T86" s="14">
        <v>6221604000</v>
      </c>
      <c r="U86" s="11"/>
      <c r="V86" s="1"/>
    </row>
    <row r="87" spans="1:22" x14ac:dyDescent="0.15">
      <c r="A87" s="49" t="s">
        <v>523</v>
      </c>
      <c r="B87" s="11" t="s">
        <v>22</v>
      </c>
      <c r="C87" s="11" t="s">
        <v>521</v>
      </c>
      <c r="D87" s="1" t="s">
        <v>524</v>
      </c>
      <c r="E87" s="11" t="s">
        <v>24</v>
      </c>
      <c r="F87" s="11" t="s">
        <v>36</v>
      </c>
      <c r="G87" s="2">
        <v>1435.6</v>
      </c>
      <c r="H87" s="2">
        <v>1341.68</v>
      </c>
      <c r="I87" s="1" t="s">
        <v>522</v>
      </c>
      <c r="J87" s="11" t="s">
        <v>527</v>
      </c>
      <c r="K87" s="11" t="s">
        <v>525</v>
      </c>
      <c r="L87" s="11" t="s">
        <v>49</v>
      </c>
      <c r="M87" s="11" t="s">
        <v>526</v>
      </c>
      <c r="N87" s="12">
        <v>45916</v>
      </c>
      <c r="O87" s="12">
        <v>45918</v>
      </c>
      <c r="P87" s="1" t="s">
        <v>27</v>
      </c>
      <c r="Q87" s="10"/>
      <c r="R87" s="11" t="s">
        <v>49</v>
      </c>
      <c r="S87" s="11">
        <v>3</v>
      </c>
      <c r="T87" s="14">
        <v>6221604000</v>
      </c>
      <c r="U87" s="11"/>
      <c r="V87" s="1"/>
    </row>
    <row r="88" spans="1:22" x14ac:dyDescent="0.15">
      <c r="A88" s="49" t="s">
        <v>529</v>
      </c>
      <c r="B88" s="11" t="str">
        <f>'[1]INDICE 2022'!$B$4</f>
        <v>LICITACIÓN</v>
      </c>
      <c r="C88" s="11" t="s">
        <v>23</v>
      </c>
      <c r="D88" s="1" t="s">
        <v>530</v>
      </c>
      <c r="E88" s="11" t="s">
        <v>32</v>
      </c>
      <c r="F88" s="11" t="s">
        <v>507</v>
      </c>
      <c r="G88" s="2"/>
      <c r="H88" s="2"/>
      <c r="I88" s="1"/>
      <c r="J88" s="11"/>
      <c r="K88" s="11"/>
      <c r="L88" s="11"/>
      <c r="M88" s="11"/>
      <c r="N88" s="12"/>
      <c r="O88" s="12"/>
      <c r="P88" s="1" t="s">
        <v>528</v>
      </c>
      <c r="Q88" s="10"/>
      <c r="R88" s="11" t="s">
        <v>49</v>
      </c>
      <c r="S88" s="11">
        <v>4</v>
      </c>
      <c r="T88" s="14"/>
      <c r="U88" s="11"/>
      <c r="V88" s="1"/>
    </row>
    <row r="89" spans="1:22" x14ac:dyDescent="0.15">
      <c r="A89" s="49" t="s">
        <v>531</v>
      </c>
      <c r="B89" s="11" t="s">
        <v>22</v>
      </c>
      <c r="C89" s="11" t="s">
        <v>23</v>
      </c>
      <c r="D89" s="1" t="s">
        <v>532</v>
      </c>
      <c r="E89" s="11" t="s">
        <v>24</v>
      </c>
      <c r="F89" s="11" t="s">
        <v>36</v>
      </c>
      <c r="G89" s="2">
        <v>411.95</v>
      </c>
      <c r="H89" s="2">
        <v>385</v>
      </c>
      <c r="I89" s="1" t="s">
        <v>533</v>
      </c>
      <c r="J89" s="11" t="s">
        <v>534</v>
      </c>
      <c r="K89" s="11" t="s">
        <v>76</v>
      </c>
      <c r="L89" s="11"/>
      <c r="M89" s="11"/>
      <c r="N89" s="12"/>
      <c r="O89" s="12"/>
      <c r="P89" s="1" t="s">
        <v>27</v>
      </c>
      <c r="Q89" s="10"/>
      <c r="R89" s="11" t="s">
        <v>49</v>
      </c>
      <c r="S89" s="11">
        <v>4</v>
      </c>
      <c r="T89" s="14">
        <v>6221503000</v>
      </c>
      <c r="U89" s="11"/>
      <c r="V89" s="1"/>
    </row>
    <row r="90" spans="1:22" x14ac:dyDescent="0.15">
      <c r="A90" s="12" t="s">
        <v>535</v>
      </c>
      <c r="B90" s="11" t="s">
        <v>22</v>
      </c>
      <c r="C90" s="11" t="s">
        <v>142</v>
      </c>
      <c r="D90" s="1" t="s">
        <v>536</v>
      </c>
      <c r="E90" s="11" t="s">
        <v>45</v>
      </c>
      <c r="F90" s="11" t="s">
        <v>36</v>
      </c>
      <c r="G90" s="2">
        <v>150</v>
      </c>
      <c r="H90" s="2">
        <v>122</v>
      </c>
      <c r="I90" s="1" t="s">
        <v>87</v>
      </c>
      <c r="J90" s="11" t="s">
        <v>88</v>
      </c>
      <c r="K90" s="11" t="s">
        <v>56</v>
      </c>
      <c r="L90" s="11" t="s">
        <v>49</v>
      </c>
      <c r="M90" s="11" t="s">
        <v>56</v>
      </c>
      <c r="N90" s="12">
        <v>45986</v>
      </c>
      <c r="O90" s="12">
        <v>46016</v>
      </c>
      <c r="P90" s="1" t="s">
        <v>27</v>
      </c>
      <c r="Q90" s="10"/>
      <c r="R90" s="1" t="s">
        <v>49</v>
      </c>
      <c r="S90" s="11">
        <v>4</v>
      </c>
      <c r="T90" s="14">
        <v>6221503000</v>
      </c>
      <c r="U90" s="11"/>
      <c r="V90" s="1"/>
    </row>
    <row r="91" spans="1:22" x14ac:dyDescent="0.15">
      <c r="A91" s="49" t="s">
        <v>538</v>
      </c>
      <c r="B91" s="40" t="s">
        <v>22</v>
      </c>
      <c r="C91" s="1" t="s">
        <v>23</v>
      </c>
      <c r="D91" s="1" t="s">
        <v>539</v>
      </c>
      <c r="E91" s="33" t="s">
        <v>45</v>
      </c>
      <c r="F91" s="33" t="s">
        <v>36</v>
      </c>
      <c r="G91" s="2">
        <v>750</v>
      </c>
      <c r="H91" s="2">
        <v>633.65</v>
      </c>
      <c r="I91" s="41" t="s">
        <v>537</v>
      </c>
      <c r="J91" s="25" t="s">
        <v>341</v>
      </c>
      <c r="K91" s="30" t="s">
        <v>482</v>
      </c>
      <c r="L91" s="25" t="s">
        <v>49</v>
      </c>
      <c r="M91" s="25" t="s">
        <v>482</v>
      </c>
      <c r="N91" s="29">
        <v>45933</v>
      </c>
      <c r="O91" s="29">
        <v>46025</v>
      </c>
      <c r="P91" s="1" t="s">
        <v>27</v>
      </c>
      <c r="Q91" s="10"/>
      <c r="R91" s="1" t="s">
        <v>49</v>
      </c>
      <c r="S91" s="11">
        <v>4</v>
      </c>
      <c r="T91" s="42">
        <v>6221301000</v>
      </c>
      <c r="U91" s="1"/>
    </row>
    <row r="92" spans="1:22" ht="21" x14ac:dyDescent="0.15">
      <c r="A92" s="49" t="s">
        <v>541</v>
      </c>
      <c r="B92" s="40" t="s">
        <v>540</v>
      </c>
      <c r="C92" s="1" t="s">
        <v>23</v>
      </c>
      <c r="D92" s="1" t="s">
        <v>549</v>
      </c>
      <c r="E92" s="33" t="s">
        <v>45</v>
      </c>
      <c r="F92" s="11" t="s">
        <v>545</v>
      </c>
      <c r="G92" s="2"/>
      <c r="H92" s="2"/>
      <c r="I92" s="41"/>
      <c r="J92" s="25"/>
      <c r="K92" s="30" t="s">
        <v>543</v>
      </c>
      <c r="L92" s="25" t="s">
        <v>174</v>
      </c>
      <c r="M92" s="25" t="s">
        <v>544</v>
      </c>
      <c r="N92" s="29"/>
      <c r="O92" s="29"/>
      <c r="P92" s="1" t="s">
        <v>547</v>
      </c>
      <c r="Q92" s="10"/>
      <c r="R92" s="1"/>
      <c r="S92" s="11"/>
      <c r="T92" s="1"/>
      <c r="U92" s="1"/>
    </row>
    <row r="93" spans="1:22" ht="21" x14ac:dyDescent="0.15">
      <c r="A93" s="49" t="s">
        <v>548</v>
      </c>
      <c r="B93" s="40" t="s">
        <v>22</v>
      </c>
      <c r="C93" s="1" t="s">
        <v>23</v>
      </c>
      <c r="D93" s="1" t="s">
        <v>550</v>
      </c>
      <c r="E93" s="33" t="s">
        <v>45</v>
      </c>
      <c r="F93" s="11" t="s">
        <v>36</v>
      </c>
      <c r="G93" s="2">
        <v>4950</v>
      </c>
      <c r="H93" s="2"/>
      <c r="I93" s="41" t="s">
        <v>577</v>
      </c>
      <c r="J93" s="25" t="s">
        <v>578</v>
      </c>
      <c r="K93" s="30" t="s">
        <v>551</v>
      </c>
      <c r="L93" s="25" t="s">
        <v>49</v>
      </c>
      <c r="M93" s="25" t="s">
        <v>551</v>
      </c>
      <c r="N93" s="29">
        <v>45962</v>
      </c>
      <c r="O93" s="29">
        <v>46081</v>
      </c>
      <c r="P93" s="1" t="s">
        <v>27</v>
      </c>
      <c r="Q93" s="10"/>
      <c r="R93" s="1" t="s">
        <v>49</v>
      </c>
      <c r="S93" s="11">
        <v>4</v>
      </c>
      <c r="T93" s="14">
        <v>6221307000</v>
      </c>
      <c r="U93" s="1"/>
    </row>
    <row r="94" spans="1:22" x14ac:dyDescent="0.15">
      <c r="A94" s="49" t="s">
        <v>552</v>
      </c>
      <c r="B94" s="40" t="s">
        <v>22</v>
      </c>
      <c r="C94" s="1" t="s">
        <v>23</v>
      </c>
      <c r="D94" s="1" t="s">
        <v>450</v>
      </c>
      <c r="E94" s="11" t="s">
        <v>336</v>
      </c>
      <c r="F94" s="11" t="s">
        <v>36</v>
      </c>
      <c r="G94" s="2">
        <v>3150</v>
      </c>
      <c r="H94" s="2">
        <v>3150</v>
      </c>
      <c r="I94" s="1" t="s">
        <v>380</v>
      </c>
      <c r="J94" s="11" t="s">
        <v>381</v>
      </c>
      <c r="K94" s="11" t="s">
        <v>551</v>
      </c>
      <c r="L94" s="11" t="s">
        <v>49</v>
      </c>
      <c r="M94" s="11" t="s">
        <v>551</v>
      </c>
      <c r="N94" s="12">
        <v>45982</v>
      </c>
      <c r="O94" s="12">
        <v>46102</v>
      </c>
      <c r="P94" s="1" t="s">
        <v>27</v>
      </c>
      <c r="Q94" s="10"/>
      <c r="R94" s="1" t="s">
        <v>49</v>
      </c>
      <c r="S94" s="11">
        <v>4</v>
      </c>
      <c r="T94" s="14">
        <v>6310000000</v>
      </c>
      <c r="U94" s="11"/>
      <c r="V94" s="1"/>
    </row>
    <row r="95" spans="1:22" x14ac:dyDescent="0.15">
      <c r="A95" s="49" t="s">
        <v>554</v>
      </c>
      <c r="B95" s="40" t="s">
        <v>22</v>
      </c>
      <c r="C95" s="1" t="s">
        <v>23</v>
      </c>
      <c r="D95" s="1" t="s">
        <v>553</v>
      </c>
      <c r="E95" s="11" t="s">
        <v>336</v>
      </c>
      <c r="F95" s="11" t="s">
        <v>545</v>
      </c>
      <c r="G95" s="2">
        <f>-595*2</f>
        <v>-1190</v>
      </c>
      <c r="H95" s="2">
        <v>-1200</v>
      </c>
      <c r="I95" s="1"/>
      <c r="J95" s="11"/>
      <c r="K95" s="11"/>
      <c r="L95" s="11"/>
      <c r="M95" s="11"/>
      <c r="N95" s="12"/>
      <c r="O95" s="12"/>
      <c r="P95" s="1"/>
      <c r="Q95" s="10"/>
      <c r="R95" s="1"/>
      <c r="S95" s="11"/>
      <c r="T95" s="14"/>
      <c r="U95" s="11"/>
      <c r="V95" s="1"/>
    </row>
    <row r="96" spans="1:22" x14ac:dyDescent="0.15">
      <c r="A96" s="49" t="s">
        <v>555</v>
      </c>
      <c r="B96" s="40"/>
      <c r="C96" s="1"/>
      <c r="D96" s="1"/>
      <c r="E96" s="11"/>
      <c r="F96" s="11"/>
      <c r="G96" s="2"/>
      <c r="H96" s="2"/>
      <c r="I96" s="1"/>
      <c r="J96" s="11"/>
      <c r="K96" s="11"/>
      <c r="L96" s="11"/>
      <c r="M96" s="11"/>
      <c r="N96" s="12"/>
      <c r="O96" s="12"/>
      <c r="P96" s="1"/>
      <c r="Q96" s="10"/>
      <c r="R96" s="1"/>
      <c r="S96" s="11"/>
      <c r="T96" s="14"/>
      <c r="U96" s="11"/>
      <c r="V96" s="1"/>
    </row>
    <row r="97" spans="1:22" x14ac:dyDescent="0.15">
      <c r="A97" s="49" t="s">
        <v>556</v>
      </c>
      <c r="B97" s="40" t="s">
        <v>22</v>
      </c>
      <c r="C97" s="1" t="s">
        <v>142</v>
      </c>
      <c r="D97" s="1" t="s">
        <v>557</v>
      </c>
      <c r="E97" s="11" t="s">
        <v>52</v>
      </c>
      <c r="F97" s="11" t="s">
        <v>36</v>
      </c>
      <c r="G97" s="2">
        <v>866.7</v>
      </c>
      <c r="H97" s="2">
        <v>810</v>
      </c>
      <c r="I97" s="1" t="s">
        <v>533</v>
      </c>
      <c r="J97" s="11" t="s">
        <v>534</v>
      </c>
      <c r="K97" s="11" t="s">
        <v>76</v>
      </c>
      <c r="L97" s="11" t="s">
        <v>49</v>
      </c>
      <c r="M97" s="11" t="s">
        <v>558</v>
      </c>
      <c r="N97" s="12">
        <v>45965</v>
      </c>
      <c r="O97" s="12">
        <v>45965</v>
      </c>
      <c r="P97" s="1" t="s">
        <v>27</v>
      </c>
      <c r="Q97" s="10"/>
      <c r="R97" s="1" t="s">
        <v>435</v>
      </c>
      <c r="S97" s="11">
        <v>4</v>
      </c>
      <c r="T97" s="14">
        <v>6221503000</v>
      </c>
      <c r="U97" s="11"/>
      <c r="V97" s="1"/>
    </row>
    <row r="98" spans="1:22" ht="21" x14ac:dyDescent="0.15">
      <c r="A98" s="49" t="s">
        <v>559</v>
      </c>
      <c r="B98" s="40" t="s">
        <v>103</v>
      </c>
      <c r="C98" s="1" t="s">
        <v>23</v>
      </c>
      <c r="D98" s="1" t="s">
        <v>587</v>
      </c>
      <c r="E98" s="33" t="s">
        <v>24</v>
      </c>
      <c r="F98" s="11" t="s">
        <v>545</v>
      </c>
      <c r="G98" s="2"/>
      <c r="H98" s="2"/>
      <c r="I98" s="41"/>
      <c r="J98" s="25"/>
      <c r="K98" s="30" t="s">
        <v>543</v>
      </c>
      <c r="L98" s="25" t="s">
        <v>174</v>
      </c>
      <c r="M98" s="25" t="s">
        <v>544</v>
      </c>
      <c r="N98" s="29"/>
      <c r="O98" s="29"/>
      <c r="P98" s="1" t="s">
        <v>547</v>
      </c>
      <c r="Q98" s="10"/>
      <c r="R98" s="1"/>
      <c r="S98" s="11"/>
      <c r="T98" s="1"/>
      <c r="U98" s="1"/>
    </row>
    <row r="99" spans="1:22" x14ac:dyDescent="0.15">
      <c r="A99" s="49" t="s">
        <v>560</v>
      </c>
      <c r="B99" s="40" t="s">
        <v>22</v>
      </c>
      <c r="C99" s="1" t="s">
        <v>142</v>
      </c>
      <c r="D99" s="1" t="s">
        <v>561</v>
      </c>
      <c r="E99" s="33" t="s">
        <v>24</v>
      </c>
      <c r="F99" s="11" t="s">
        <v>36</v>
      </c>
      <c r="G99" s="2">
        <v>240.75</v>
      </c>
      <c r="H99" s="2">
        <v>225</v>
      </c>
      <c r="I99" s="41" t="s">
        <v>562</v>
      </c>
      <c r="J99" s="25" t="s">
        <v>563</v>
      </c>
      <c r="K99" s="30" t="s">
        <v>48</v>
      </c>
      <c r="L99" s="25" t="s">
        <v>174</v>
      </c>
      <c r="M99" s="25" t="s">
        <v>48</v>
      </c>
      <c r="N99" s="29">
        <v>45967</v>
      </c>
      <c r="O99" s="29">
        <v>45967</v>
      </c>
      <c r="P99" s="1" t="s">
        <v>27</v>
      </c>
      <c r="Q99" s="10"/>
      <c r="R99" s="1" t="s">
        <v>435</v>
      </c>
      <c r="S99" s="11">
        <v>4</v>
      </c>
      <c r="T99" s="1">
        <v>6299000000</v>
      </c>
      <c r="U99" s="1"/>
    </row>
    <row r="100" spans="1:22" x14ac:dyDescent="0.15">
      <c r="A100" s="49" t="s">
        <v>564</v>
      </c>
      <c r="B100" s="40" t="s">
        <v>22</v>
      </c>
      <c r="C100" s="1" t="s">
        <v>23</v>
      </c>
      <c r="D100" s="1" t="s">
        <v>565</v>
      </c>
      <c r="E100" s="33" t="s">
        <v>24</v>
      </c>
      <c r="F100" s="11" t="s">
        <v>545</v>
      </c>
      <c r="G100" s="2"/>
      <c r="H100" s="2"/>
      <c r="I100" s="41"/>
      <c r="J100" s="25"/>
      <c r="K100" s="30"/>
      <c r="L100" s="25"/>
      <c r="M100" s="25"/>
      <c r="N100" s="29"/>
      <c r="O100" s="29"/>
      <c r="P100" s="1"/>
      <c r="Q100" s="10"/>
      <c r="R100" s="1"/>
      <c r="S100" s="11"/>
      <c r="T100" s="1"/>
      <c r="U100" s="1"/>
    </row>
    <row r="101" spans="1:22" x14ac:dyDescent="0.15">
      <c r="A101" s="29" t="s">
        <v>566</v>
      </c>
      <c r="B101" s="25" t="s">
        <v>22</v>
      </c>
      <c r="C101" s="25" t="s">
        <v>38</v>
      </c>
      <c r="D101" s="26" t="s">
        <v>239</v>
      </c>
      <c r="E101" s="25" t="s">
        <v>45</v>
      </c>
      <c r="F101" s="25" t="s">
        <v>36</v>
      </c>
      <c r="G101" s="27">
        <v>1500</v>
      </c>
      <c r="H101" s="27">
        <v>1420</v>
      </c>
      <c r="I101" s="26" t="s">
        <v>240</v>
      </c>
      <c r="J101" s="25" t="s">
        <v>241</v>
      </c>
      <c r="K101" s="25" t="s">
        <v>567</v>
      </c>
      <c r="L101" s="25" t="s">
        <v>49</v>
      </c>
      <c r="M101" s="25" t="str">
        <f>+K101</f>
        <v>seis meses</v>
      </c>
      <c r="N101" s="29">
        <v>45975</v>
      </c>
      <c r="O101" s="29">
        <v>46156</v>
      </c>
      <c r="P101" s="2" t="s">
        <v>27</v>
      </c>
      <c r="Q101" s="10"/>
      <c r="R101" s="25" t="s">
        <v>26</v>
      </c>
      <c r="S101" s="25">
        <v>4</v>
      </c>
      <c r="T101" s="25">
        <v>6221302000</v>
      </c>
      <c r="U101" s="25"/>
      <c r="V101" s="28"/>
    </row>
    <row r="102" spans="1:22" x14ac:dyDescent="0.15">
      <c r="A102" s="29" t="s">
        <v>568</v>
      </c>
      <c r="B102" s="25" t="s">
        <v>22</v>
      </c>
      <c r="C102" s="25" t="s">
        <v>23</v>
      </c>
      <c r="D102" s="26" t="s">
        <v>569</v>
      </c>
      <c r="E102" s="25" t="s">
        <v>45</v>
      </c>
      <c r="F102" s="25" t="s">
        <v>36</v>
      </c>
      <c r="G102" s="27">
        <v>1000</v>
      </c>
      <c r="H102" s="27">
        <v>870</v>
      </c>
      <c r="I102" s="26" t="s">
        <v>481</v>
      </c>
      <c r="J102" s="25" t="s">
        <v>146</v>
      </c>
      <c r="K102" s="25" t="s">
        <v>482</v>
      </c>
      <c r="L102" s="25" t="s">
        <v>49</v>
      </c>
      <c r="M102" s="25" t="s">
        <v>482</v>
      </c>
      <c r="N102" s="29">
        <v>45978</v>
      </c>
      <c r="O102" s="29">
        <v>46070</v>
      </c>
      <c r="P102" s="25" t="s">
        <v>27</v>
      </c>
      <c r="Q102" s="10"/>
      <c r="R102" s="25" t="s">
        <v>49</v>
      </c>
      <c r="S102" s="25" t="s">
        <v>512</v>
      </c>
      <c r="T102" s="30">
        <v>6490000000</v>
      </c>
      <c r="U102" s="25"/>
      <c r="V102" s="28"/>
    </row>
    <row r="103" spans="1:22" ht="21" x14ac:dyDescent="0.15">
      <c r="A103" s="12" t="s">
        <v>570</v>
      </c>
      <c r="B103" s="11" t="s">
        <v>22</v>
      </c>
      <c r="C103" s="11" t="s">
        <v>23</v>
      </c>
      <c r="D103" s="1" t="s">
        <v>571</v>
      </c>
      <c r="E103" s="11" t="s">
        <v>336</v>
      </c>
      <c r="F103" s="25" t="s">
        <v>36</v>
      </c>
      <c r="G103" s="2">
        <v>500</v>
      </c>
      <c r="H103" s="2">
        <v>378</v>
      </c>
      <c r="I103" s="1" t="s">
        <v>340</v>
      </c>
      <c r="J103" s="11" t="s">
        <v>341</v>
      </c>
      <c r="K103" s="11" t="s">
        <v>107</v>
      </c>
      <c r="L103" s="11" t="s">
        <v>49</v>
      </c>
      <c r="M103" s="11" t="s">
        <v>107</v>
      </c>
      <c r="N103" s="12">
        <v>45978</v>
      </c>
      <c r="O103" s="12">
        <v>46039</v>
      </c>
      <c r="P103" s="1" t="s">
        <v>98</v>
      </c>
      <c r="Q103" s="10"/>
      <c r="R103" s="1" t="s">
        <v>49</v>
      </c>
      <c r="S103" s="11">
        <v>4</v>
      </c>
      <c r="T103" s="14">
        <v>6221301000</v>
      </c>
      <c r="U103" s="11"/>
      <c r="V103" s="1"/>
    </row>
    <row r="104" spans="1:22" x14ac:dyDescent="0.15">
      <c r="A104" s="12" t="s">
        <v>575</v>
      </c>
      <c r="B104" s="40" t="s">
        <v>22</v>
      </c>
      <c r="C104" s="1" t="s">
        <v>38</v>
      </c>
      <c r="D104" s="1" t="s">
        <v>572</v>
      </c>
      <c r="E104" s="33" t="s">
        <v>24</v>
      </c>
      <c r="F104" s="11" t="s">
        <v>36</v>
      </c>
      <c r="G104" s="2">
        <v>3126.54</v>
      </c>
      <c r="H104" s="2">
        <v>2922</v>
      </c>
      <c r="I104" s="45" t="s">
        <v>573</v>
      </c>
      <c r="J104" s="35" t="s">
        <v>574</v>
      </c>
      <c r="K104" s="14" t="s">
        <v>76</v>
      </c>
      <c r="L104" s="11" t="s">
        <v>49</v>
      </c>
      <c r="M104" s="11" t="str">
        <f>+M103</f>
        <v>2 MESES</v>
      </c>
      <c r="N104" s="12">
        <v>46007</v>
      </c>
      <c r="O104" s="12">
        <v>46008</v>
      </c>
      <c r="P104" s="2" t="s">
        <v>27</v>
      </c>
      <c r="Q104" s="25"/>
      <c r="R104" s="11" t="s">
        <v>96</v>
      </c>
      <c r="S104" s="11">
        <v>4</v>
      </c>
      <c r="T104" s="43">
        <v>6221003000</v>
      </c>
      <c r="U104" s="1"/>
      <c r="V104" s="44"/>
    </row>
    <row r="105" spans="1:22" x14ac:dyDescent="0.15">
      <c r="A105" s="12" t="s">
        <v>579</v>
      </c>
      <c r="B105" s="40" t="s">
        <v>22</v>
      </c>
      <c r="C105" s="1" t="s">
        <v>38</v>
      </c>
      <c r="D105" s="26" t="s">
        <v>576</v>
      </c>
      <c r="E105" s="11" t="s">
        <v>336</v>
      </c>
      <c r="F105" s="25" t="s">
        <v>36</v>
      </c>
      <c r="G105" s="2">
        <v>350</v>
      </c>
      <c r="H105" s="2">
        <v>313.2</v>
      </c>
      <c r="I105" s="41" t="s">
        <v>577</v>
      </c>
      <c r="J105" s="25" t="s">
        <v>578</v>
      </c>
      <c r="K105" s="30" t="s">
        <v>56</v>
      </c>
      <c r="L105" s="25" t="s">
        <v>49</v>
      </c>
      <c r="M105" s="25" t="s">
        <v>56</v>
      </c>
      <c r="N105" s="29">
        <v>45981</v>
      </c>
      <c r="O105" s="29">
        <v>46011</v>
      </c>
      <c r="P105" s="1" t="s">
        <v>27</v>
      </c>
      <c r="Q105" s="10"/>
      <c r="R105" s="1" t="s">
        <v>49</v>
      </c>
      <c r="S105" s="11">
        <v>4</v>
      </c>
      <c r="T105" s="43">
        <v>6270000000</v>
      </c>
    </row>
    <row r="106" spans="1:22" x14ac:dyDescent="0.15">
      <c r="A106" s="29" t="s">
        <v>582</v>
      </c>
      <c r="B106" s="25" t="s">
        <v>22</v>
      </c>
      <c r="C106" s="25" t="s">
        <v>23</v>
      </c>
      <c r="D106" s="26" t="s">
        <v>607</v>
      </c>
      <c r="E106" s="25" t="s">
        <v>24</v>
      </c>
      <c r="F106" s="25" t="s">
        <v>36</v>
      </c>
      <c r="G106" s="27">
        <v>1198.4000000000001</v>
      </c>
      <c r="H106" s="27">
        <v>1120</v>
      </c>
      <c r="I106" s="26" t="s">
        <v>580</v>
      </c>
      <c r="J106" s="25" t="s">
        <v>581</v>
      </c>
      <c r="K106" s="25" t="s">
        <v>110</v>
      </c>
      <c r="L106" s="25" t="s">
        <v>49</v>
      </c>
      <c r="M106" s="25" t="s">
        <v>110</v>
      </c>
      <c r="N106" s="29">
        <v>45540</v>
      </c>
      <c r="O106" s="29">
        <v>45448</v>
      </c>
      <c r="P106" s="25" t="s">
        <v>27</v>
      </c>
      <c r="Q106" s="10"/>
      <c r="R106" s="25" t="s">
        <v>26</v>
      </c>
      <c r="S106" s="25">
        <v>3</v>
      </c>
      <c r="T106" s="25">
        <v>62212024000</v>
      </c>
      <c r="U106" s="25"/>
      <c r="V106" s="28"/>
    </row>
    <row r="107" spans="1:22" ht="21" x14ac:dyDescent="0.15">
      <c r="A107" s="29" t="s">
        <v>583</v>
      </c>
      <c r="B107" s="25" t="s">
        <v>22</v>
      </c>
      <c r="C107" s="25" t="s">
        <v>142</v>
      </c>
      <c r="D107" s="26" t="s">
        <v>584</v>
      </c>
      <c r="E107" s="25" t="s">
        <v>336</v>
      </c>
      <c r="F107" s="25" t="s">
        <v>36</v>
      </c>
      <c r="G107" s="27">
        <v>150</v>
      </c>
      <c r="H107" s="27">
        <v>123.93</v>
      </c>
      <c r="I107" s="26" t="s">
        <v>585</v>
      </c>
      <c r="J107" s="25" t="s">
        <v>586</v>
      </c>
      <c r="K107" s="25" t="s">
        <v>107</v>
      </c>
      <c r="L107" s="25" t="s">
        <v>49</v>
      </c>
      <c r="M107" s="25" t="s">
        <v>107</v>
      </c>
      <c r="N107" s="29">
        <v>45989</v>
      </c>
      <c r="O107" s="29">
        <v>46050</v>
      </c>
      <c r="P107" s="25" t="s">
        <v>27</v>
      </c>
      <c r="Q107" s="10"/>
      <c r="R107" s="25" t="s">
        <v>49</v>
      </c>
      <c r="S107" s="25">
        <v>4</v>
      </c>
      <c r="T107" s="25">
        <v>6221301000</v>
      </c>
      <c r="U107" s="25"/>
      <c r="V107" s="28"/>
    </row>
    <row r="108" spans="1:22" x14ac:dyDescent="0.15">
      <c r="A108" s="29" t="s">
        <v>588</v>
      </c>
      <c r="B108" s="25" t="s">
        <v>22</v>
      </c>
      <c r="C108" s="25" t="s">
        <v>142</v>
      </c>
      <c r="D108" s="26" t="s">
        <v>589</v>
      </c>
      <c r="E108" s="25" t="s">
        <v>52</v>
      </c>
      <c r="F108" s="25" t="s">
        <v>36</v>
      </c>
      <c r="G108" s="27">
        <v>1450.7</v>
      </c>
      <c r="H108" s="27">
        <v>1450.7</v>
      </c>
      <c r="I108" s="26" t="s">
        <v>590</v>
      </c>
      <c r="J108" s="25" t="s">
        <v>591</v>
      </c>
      <c r="K108" s="25" t="s">
        <v>76</v>
      </c>
      <c r="L108" s="25" t="s">
        <v>49</v>
      </c>
      <c r="M108" s="25" t="s">
        <v>76</v>
      </c>
      <c r="N108" s="29">
        <v>45989</v>
      </c>
      <c r="O108" s="29">
        <v>45989</v>
      </c>
      <c r="P108" s="25" t="s">
        <v>27</v>
      </c>
      <c r="Q108" s="10"/>
      <c r="R108" s="25" t="s">
        <v>49</v>
      </c>
      <c r="S108" s="25">
        <v>4</v>
      </c>
      <c r="T108" s="25">
        <v>6270000000</v>
      </c>
      <c r="U108" s="25"/>
      <c r="V108" s="28"/>
    </row>
    <row r="109" spans="1:22" ht="21" x14ac:dyDescent="0.15">
      <c r="A109" s="29" t="s">
        <v>592</v>
      </c>
      <c r="B109" s="25" t="s">
        <v>22</v>
      </c>
      <c r="C109" s="25" t="s">
        <v>23</v>
      </c>
      <c r="D109" s="26" t="s">
        <v>593</v>
      </c>
      <c r="E109" s="25" t="s">
        <v>32</v>
      </c>
      <c r="F109" s="25" t="s">
        <v>36</v>
      </c>
      <c r="G109" s="27">
        <v>1500</v>
      </c>
      <c r="H109" s="27">
        <v>1500</v>
      </c>
      <c r="I109" s="26" t="s">
        <v>594</v>
      </c>
      <c r="J109" s="25" t="s">
        <v>595</v>
      </c>
      <c r="K109" s="25" t="s">
        <v>76</v>
      </c>
      <c r="L109" s="25" t="s">
        <v>49</v>
      </c>
      <c r="M109" s="25" t="s">
        <v>76</v>
      </c>
      <c r="N109" s="29">
        <v>45995</v>
      </c>
      <c r="O109" s="29">
        <v>45995</v>
      </c>
      <c r="P109" s="25" t="s">
        <v>27</v>
      </c>
      <c r="Q109" s="10"/>
      <c r="R109" s="25" t="s">
        <v>49</v>
      </c>
      <c r="S109" s="25">
        <v>4</v>
      </c>
      <c r="T109" s="25">
        <v>6299000000</v>
      </c>
      <c r="U109" s="25"/>
      <c r="V109" s="28"/>
    </row>
    <row r="110" spans="1:22" ht="12" customHeight="1" x14ac:dyDescent="0.15">
      <c r="A110" s="29" t="s">
        <v>596</v>
      </c>
      <c r="B110" s="25" t="s">
        <v>22</v>
      </c>
      <c r="C110" s="25" t="s">
        <v>38</v>
      </c>
      <c r="D110" s="26" t="s">
        <v>621</v>
      </c>
      <c r="E110" s="25" t="s">
        <v>52</v>
      </c>
      <c r="F110" s="25" t="s">
        <v>36</v>
      </c>
      <c r="G110" s="27">
        <v>4717.6400000000003</v>
      </c>
      <c r="H110" s="27">
        <v>4612.6400000000003</v>
      </c>
      <c r="I110" s="26" t="s">
        <v>622</v>
      </c>
      <c r="J110" s="25" t="s">
        <v>622</v>
      </c>
      <c r="K110" s="25" t="s">
        <v>56</v>
      </c>
      <c r="L110" s="25" t="s">
        <v>49</v>
      </c>
      <c r="M110" s="25" t="str">
        <f>+K110</f>
        <v>1 MES</v>
      </c>
      <c r="N110" s="29">
        <v>45989</v>
      </c>
      <c r="O110" s="29">
        <v>45989</v>
      </c>
      <c r="P110" s="25" t="s">
        <v>27</v>
      </c>
      <c r="Q110" s="10"/>
      <c r="R110" s="25" t="s">
        <v>26</v>
      </c>
      <c r="S110" s="25">
        <v>4</v>
      </c>
      <c r="T110" s="25">
        <v>6270000000</v>
      </c>
      <c r="U110" s="25"/>
      <c r="V110" s="28"/>
    </row>
    <row r="111" spans="1:22" x14ac:dyDescent="0.15">
      <c r="A111" s="12" t="s">
        <v>597</v>
      </c>
      <c r="B111" s="11" t="s">
        <v>22</v>
      </c>
      <c r="C111" s="11" t="s">
        <v>38</v>
      </c>
      <c r="D111" s="1" t="s">
        <v>598</v>
      </c>
      <c r="E111" s="11" t="s">
        <v>45</v>
      </c>
      <c r="F111" s="11" t="s">
        <v>36</v>
      </c>
      <c r="G111" s="2">
        <v>20</v>
      </c>
      <c r="H111" s="2">
        <v>19</v>
      </c>
      <c r="I111" s="1" t="s">
        <v>87</v>
      </c>
      <c r="J111" s="11" t="s">
        <v>88</v>
      </c>
      <c r="K111" s="11" t="s">
        <v>56</v>
      </c>
      <c r="L111" s="11" t="s">
        <v>49</v>
      </c>
      <c r="M111" s="11" t="s">
        <v>136</v>
      </c>
      <c r="N111" s="12">
        <v>45964</v>
      </c>
      <c r="O111" s="12">
        <v>45971</v>
      </c>
      <c r="P111" s="1" t="s">
        <v>27</v>
      </c>
      <c r="Q111" s="10"/>
      <c r="R111" s="1" t="s">
        <v>49</v>
      </c>
      <c r="S111" s="11">
        <v>4</v>
      </c>
      <c r="T111" s="14">
        <v>6221503000</v>
      </c>
      <c r="U111" s="11"/>
      <c r="V111" s="1"/>
    </row>
    <row r="112" spans="1:22" ht="21" x14ac:dyDescent="0.15">
      <c r="A112" s="12" t="s">
        <v>603</v>
      </c>
      <c r="B112" s="11" t="s">
        <v>22</v>
      </c>
      <c r="C112" s="11" t="s">
        <v>23</v>
      </c>
      <c r="D112" s="1" t="s">
        <v>599</v>
      </c>
      <c r="E112" s="11" t="s">
        <v>52</v>
      </c>
      <c r="F112" s="11" t="s">
        <v>36</v>
      </c>
      <c r="G112" s="2">
        <v>1400</v>
      </c>
      <c r="H112" s="2">
        <v>1308.4100000000001</v>
      </c>
      <c r="I112" s="1" t="s">
        <v>600</v>
      </c>
      <c r="J112" s="11" t="s">
        <v>601</v>
      </c>
      <c r="K112" s="11" t="s">
        <v>76</v>
      </c>
      <c r="L112" s="11" t="s">
        <v>49</v>
      </c>
      <c r="M112" s="11" t="s">
        <v>602</v>
      </c>
      <c r="N112" s="12">
        <v>46008</v>
      </c>
      <c r="O112" s="12">
        <v>46008</v>
      </c>
      <c r="P112" s="1" t="s">
        <v>27</v>
      </c>
      <c r="Q112" s="10"/>
      <c r="R112" s="1" t="s">
        <v>49</v>
      </c>
      <c r="S112" s="11">
        <v>4</v>
      </c>
      <c r="T112" s="14">
        <v>6270000000</v>
      </c>
      <c r="U112" s="11"/>
      <c r="V112" s="1"/>
    </row>
    <row r="113" spans="1:22" ht="21" x14ac:dyDescent="0.15">
      <c r="A113" s="12" t="s">
        <v>604</v>
      </c>
      <c r="B113" s="11" t="s">
        <v>22</v>
      </c>
      <c r="C113" s="11" t="s">
        <v>23</v>
      </c>
      <c r="D113" s="1" t="s">
        <v>605</v>
      </c>
      <c r="E113" s="11" t="s">
        <v>336</v>
      </c>
      <c r="F113" s="11" t="s">
        <v>633</v>
      </c>
      <c r="G113" s="2">
        <v>2000</v>
      </c>
      <c r="H113" s="2"/>
      <c r="I113" s="1" t="s">
        <v>606</v>
      </c>
      <c r="J113" s="11"/>
      <c r="K113" s="11" t="s">
        <v>482</v>
      </c>
      <c r="L113" s="11" t="s">
        <v>49</v>
      </c>
      <c r="M113" s="11" t="s">
        <v>482</v>
      </c>
      <c r="N113" s="12">
        <v>46021</v>
      </c>
      <c r="O113" s="12">
        <v>46111</v>
      </c>
      <c r="P113" s="1" t="s">
        <v>27</v>
      </c>
      <c r="Q113" s="10"/>
      <c r="R113" s="1" t="s">
        <v>49</v>
      </c>
      <c r="S113" s="11">
        <v>4</v>
      </c>
      <c r="T113" s="14">
        <v>6290000000</v>
      </c>
    </row>
    <row r="114" spans="1:22" s="13" customFormat="1" ht="14.1" customHeight="1" x14ac:dyDescent="0.25">
      <c r="A114" s="12" t="s">
        <v>611</v>
      </c>
      <c r="B114" s="11" t="s">
        <v>22</v>
      </c>
      <c r="C114" s="11" t="s">
        <v>23</v>
      </c>
      <c r="D114" s="1" t="s">
        <v>608</v>
      </c>
      <c r="E114" s="11" t="s">
        <v>52</v>
      </c>
      <c r="F114" s="11" t="s">
        <v>36</v>
      </c>
      <c r="G114" s="2">
        <v>1198.4000000000001</v>
      </c>
      <c r="H114" s="2">
        <v>1120</v>
      </c>
      <c r="I114" s="1" t="s">
        <v>609</v>
      </c>
      <c r="J114" s="11" t="s">
        <v>610</v>
      </c>
      <c r="K114" s="11" t="s">
        <v>117</v>
      </c>
      <c r="L114" s="11" t="s">
        <v>49</v>
      </c>
      <c r="M114" s="11" t="s">
        <v>117</v>
      </c>
      <c r="N114" s="12">
        <v>45992</v>
      </c>
      <c r="O114" s="12">
        <v>46357</v>
      </c>
      <c r="P114" s="11" t="s">
        <v>98</v>
      </c>
      <c r="Q114" s="10"/>
      <c r="R114" s="11" t="s">
        <v>49</v>
      </c>
      <c r="S114" s="11">
        <v>4</v>
      </c>
      <c r="T114" s="14">
        <v>6221503000</v>
      </c>
      <c r="U114" s="11"/>
      <c r="V114" s="1"/>
    </row>
    <row r="115" spans="1:22" s="13" customFormat="1" x14ac:dyDescent="0.25">
      <c r="A115" s="12" t="s">
        <v>612</v>
      </c>
      <c r="B115" s="11" t="s">
        <v>22</v>
      </c>
      <c r="C115" s="11" t="s">
        <v>455</v>
      </c>
      <c r="D115" s="1" t="s">
        <v>615</v>
      </c>
      <c r="E115" s="11" t="s">
        <v>24</v>
      </c>
      <c r="F115" s="11" t="s">
        <v>36</v>
      </c>
      <c r="G115" s="2">
        <v>1904.08</v>
      </c>
      <c r="H115" s="2">
        <v>2037.37</v>
      </c>
      <c r="I115" s="1" t="s">
        <v>522</v>
      </c>
      <c r="J115" s="11" t="s">
        <v>527</v>
      </c>
      <c r="K115" s="11" t="s">
        <v>149</v>
      </c>
      <c r="L115" s="11" t="s">
        <v>49</v>
      </c>
      <c r="M115" s="11" t="s">
        <v>616</v>
      </c>
      <c r="N115" s="12">
        <v>46001</v>
      </c>
      <c r="O115" s="12">
        <v>46002</v>
      </c>
      <c r="P115" s="1" t="s">
        <v>27</v>
      </c>
      <c r="Q115" s="10"/>
      <c r="R115" s="11" t="s">
        <v>49</v>
      </c>
      <c r="S115" s="11">
        <v>4</v>
      </c>
      <c r="T115" s="14">
        <v>6221604000</v>
      </c>
      <c r="U115" s="11"/>
      <c r="V115" s="11"/>
    </row>
    <row r="116" spans="1:22" s="13" customFormat="1" x14ac:dyDescent="0.25">
      <c r="A116" s="12" t="s">
        <v>613</v>
      </c>
      <c r="B116" s="11" t="s">
        <v>22</v>
      </c>
      <c r="C116" s="13" t="s">
        <v>455</v>
      </c>
      <c r="D116" s="11" t="s">
        <v>617</v>
      </c>
      <c r="E116" s="11" t="s">
        <v>24</v>
      </c>
      <c r="F116" s="11" t="s">
        <v>36</v>
      </c>
      <c r="G116" s="2">
        <v>4462.8999999999996</v>
      </c>
      <c r="H116" s="2">
        <v>4775.3</v>
      </c>
      <c r="I116" s="1" t="s">
        <v>619</v>
      </c>
      <c r="J116" s="11" t="s">
        <v>618</v>
      </c>
      <c r="K116" s="11" t="s">
        <v>48</v>
      </c>
      <c r="L116" s="11" t="s">
        <v>49</v>
      </c>
      <c r="M116" s="11" t="s">
        <v>526</v>
      </c>
      <c r="N116" s="12">
        <v>46008</v>
      </c>
      <c r="O116" s="31">
        <v>46010</v>
      </c>
      <c r="P116" s="11" t="s">
        <v>27</v>
      </c>
      <c r="Q116" s="10"/>
      <c r="R116" s="11" t="s">
        <v>49</v>
      </c>
      <c r="S116" s="11">
        <v>4</v>
      </c>
      <c r="T116" s="14">
        <v>6221604000</v>
      </c>
      <c r="U116" s="11"/>
      <c r="V116" s="11"/>
    </row>
    <row r="117" spans="1:22" s="13" customFormat="1" x14ac:dyDescent="0.25">
      <c r="A117" s="12" t="s">
        <v>614</v>
      </c>
      <c r="B117" s="11" t="s">
        <v>22</v>
      </c>
      <c r="C117" s="11" t="s">
        <v>23</v>
      </c>
      <c r="D117" s="11" t="s">
        <v>620</v>
      </c>
      <c r="E117" s="11" t="s">
        <v>52</v>
      </c>
      <c r="F117" s="11" t="s">
        <v>36</v>
      </c>
      <c r="G117" s="50">
        <v>298</v>
      </c>
      <c r="H117" s="50">
        <v>318.86</v>
      </c>
      <c r="I117" s="1" t="s">
        <v>87</v>
      </c>
      <c r="J117" s="11" t="s">
        <v>88</v>
      </c>
      <c r="K117" s="11" t="s">
        <v>76</v>
      </c>
      <c r="L117" s="11" t="s">
        <v>49</v>
      </c>
      <c r="M117" s="11" t="s">
        <v>76</v>
      </c>
      <c r="N117" s="12">
        <v>46021</v>
      </c>
      <c r="O117" s="12">
        <v>46021</v>
      </c>
      <c r="P117" s="11" t="s">
        <v>27</v>
      </c>
      <c r="Q117" s="10"/>
      <c r="R117" s="11" t="s">
        <v>49</v>
      </c>
      <c r="S117" s="11">
        <v>4</v>
      </c>
      <c r="T117" s="14">
        <v>6221503000</v>
      </c>
      <c r="U117" s="11"/>
      <c r="V117" s="11"/>
    </row>
    <row r="118" spans="1:22" ht="12" customHeight="1" x14ac:dyDescent="0.15">
      <c r="A118" s="29" t="s">
        <v>623</v>
      </c>
      <c r="B118" s="25" t="s">
        <v>22</v>
      </c>
      <c r="C118" s="25" t="s">
        <v>38</v>
      </c>
      <c r="D118" s="26" t="s">
        <v>624</v>
      </c>
      <c r="E118" s="25" t="s">
        <v>52</v>
      </c>
      <c r="F118" s="25" t="s">
        <v>36</v>
      </c>
      <c r="G118" s="27">
        <v>4185.82</v>
      </c>
      <c r="H118" s="27">
        <v>4276.68</v>
      </c>
      <c r="I118" s="26" t="s">
        <v>622</v>
      </c>
      <c r="J118" s="25" t="s">
        <v>622</v>
      </c>
      <c r="K118" s="25" t="s">
        <v>56</v>
      </c>
      <c r="L118" s="25" t="s">
        <v>49</v>
      </c>
      <c r="M118" s="25" t="str">
        <f>+K118</f>
        <v>1 MES</v>
      </c>
      <c r="N118" s="29">
        <v>45992</v>
      </c>
      <c r="O118" s="29">
        <v>45992</v>
      </c>
      <c r="P118" s="25" t="s">
        <v>27</v>
      </c>
      <c r="Q118" s="10"/>
      <c r="R118" s="25" t="s">
        <v>26</v>
      </c>
      <c r="S118" s="25">
        <v>4</v>
      </c>
      <c r="T118" s="25">
        <v>6270000000</v>
      </c>
      <c r="U118" s="25"/>
      <c r="V118" s="28"/>
    </row>
    <row r="119" spans="1:22" ht="12" customHeight="1" x14ac:dyDescent="0.15">
      <c r="A119" s="29" t="s">
        <v>625</v>
      </c>
      <c r="B119" s="25" t="s">
        <v>22</v>
      </c>
      <c r="C119" s="25" t="s">
        <v>23</v>
      </c>
      <c r="D119" s="26" t="s">
        <v>626</v>
      </c>
      <c r="E119" s="25" t="s">
        <v>52</v>
      </c>
      <c r="F119" s="25" t="s">
        <v>36</v>
      </c>
      <c r="G119" s="27">
        <v>6279.65</v>
      </c>
      <c r="H119" s="27">
        <v>6719.23</v>
      </c>
      <c r="I119" s="26" t="s">
        <v>627</v>
      </c>
      <c r="J119" s="25" t="s">
        <v>628</v>
      </c>
      <c r="K119" s="25" t="s">
        <v>56</v>
      </c>
      <c r="L119" s="25" t="s">
        <v>49</v>
      </c>
      <c r="M119" s="25" t="str">
        <f>+K119</f>
        <v>1 MES</v>
      </c>
      <c r="N119" s="29">
        <v>45992</v>
      </c>
      <c r="O119" s="29">
        <v>46022</v>
      </c>
      <c r="P119" s="25" t="s">
        <v>27</v>
      </c>
      <c r="Q119" s="10"/>
      <c r="R119" s="25" t="s">
        <v>26</v>
      </c>
      <c r="S119" s="25">
        <v>4</v>
      </c>
      <c r="T119" s="25">
        <v>6270000000</v>
      </c>
      <c r="U119" s="25"/>
      <c r="V119" s="28"/>
    </row>
    <row r="120" spans="1:22" ht="12" customHeight="1" x14ac:dyDescent="0.15">
      <c r="A120" s="29" t="s">
        <v>629</v>
      </c>
      <c r="B120" s="25" t="s">
        <v>22</v>
      </c>
      <c r="C120" s="25" t="s">
        <v>23</v>
      </c>
      <c r="D120" s="26" t="s">
        <v>630</v>
      </c>
      <c r="E120" s="25" t="s">
        <v>52</v>
      </c>
      <c r="F120" s="25" t="s">
        <v>36</v>
      </c>
      <c r="G120" s="27">
        <v>825</v>
      </c>
      <c r="H120" s="27">
        <v>849.75</v>
      </c>
      <c r="I120" s="26" t="s">
        <v>631</v>
      </c>
      <c r="J120" s="25" t="s">
        <v>632</v>
      </c>
      <c r="K120" s="25" t="s">
        <v>76</v>
      </c>
      <c r="L120" s="25" t="s">
        <v>49</v>
      </c>
      <c r="M120" s="25" t="str">
        <f>+K120</f>
        <v>1 DIA</v>
      </c>
      <c r="N120" s="29">
        <v>46001</v>
      </c>
      <c r="O120" s="29">
        <v>46001</v>
      </c>
      <c r="P120" s="25" t="s">
        <v>27</v>
      </c>
      <c r="Q120" s="10"/>
      <c r="R120" s="25" t="s">
        <v>26</v>
      </c>
      <c r="S120" s="25">
        <v>4</v>
      </c>
      <c r="T120" s="25">
        <v>6270000000</v>
      </c>
      <c r="U120" s="25"/>
      <c r="V120" s="28"/>
    </row>
  </sheetData>
  <autoFilter ref="A3:V120" xr:uid="{2C0D3CFD-885A-4F23-ADC9-8FFC77B6B5E3}">
    <sortState xmlns:xlrd2="http://schemas.microsoft.com/office/spreadsheetml/2017/richdata2" ref="A4:V69">
      <sortCondition ref="A4:A69"/>
    </sortState>
  </autoFilter>
  <mergeCells count="2">
    <mergeCell ref="A1:T1"/>
    <mergeCell ref="D2:G2"/>
  </mergeCells>
  <phoneticPr fontId="1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76CDD-3DBC-4CD2-99E8-513915FF0731}">
  <dimension ref="A1:X131"/>
  <sheetViews>
    <sheetView zoomScale="130" zoomScaleNormal="130" workbookViewId="0">
      <selection activeCell="B23" sqref="B23"/>
    </sheetView>
  </sheetViews>
  <sheetFormatPr baseColWidth="10" defaultColWidth="11.28515625" defaultRowHeight="10.5" x14ac:dyDescent="0.15"/>
  <cols>
    <col min="1" max="2" width="11.28515625" style="4"/>
    <col min="3" max="3" width="10.85546875" style="23" customWidth="1"/>
    <col min="4" max="4" width="27.140625" style="3" customWidth="1"/>
    <col min="5" max="5" width="14.7109375" style="3" bestFit="1" customWidth="1"/>
    <col min="6" max="6" width="86.28515625" style="3" customWidth="1"/>
    <col min="7" max="7" width="16" style="3" bestFit="1" customWidth="1"/>
    <col min="8" max="8" width="12.5703125" style="3" customWidth="1"/>
    <col min="9" max="9" width="15.85546875" style="19" bestFit="1" customWidth="1"/>
    <col min="10" max="10" width="11.85546875" style="19" customWidth="1"/>
    <col min="11" max="11" width="49.28515625" style="15" customWidth="1"/>
    <col min="12" max="12" width="21.85546875" style="3" customWidth="1"/>
    <col min="13" max="13" width="11.140625" style="3" customWidth="1"/>
    <col min="14" max="14" width="5.85546875" style="3" customWidth="1"/>
    <col min="15" max="15" width="12.85546875" style="3" bestFit="1" customWidth="1"/>
    <col min="16" max="16" width="10.85546875" style="3" customWidth="1"/>
    <col min="17" max="17" width="13.5703125" style="3" bestFit="1" customWidth="1"/>
    <col min="18" max="18" width="15.140625" style="3" bestFit="1" customWidth="1"/>
    <col min="19" max="19" width="14" style="16" customWidth="1"/>
    <col min="20" max="20" width="10.140625" style="3" bestFit="1" customWidth="1"/>
    <col min="21" max="21" width="14.140625" style="3" bestFit="1" customWidth="1"/>
    <col min="22" max="22" width="18.28515625" style="3" bestFit="1" customWidth="1"/>
    <col min="23" max="23" width="20.7109375" style="3" bestFit="1" customWidth="1"/>
    <col min="24" max="24" width="34.85546875" style="4" customWidth="1"/>
    <col min="25" max="16384" width="11.28515625" style="4"/>
  </cols>
  <sheetData>
    <row r="1" spans="1:24" ht="11.25" thickBot="1" x14ac:dyDescent="0.2">
      <c r="C1" s="51" t="s">
        <v>254</v>
      </c>
      <c r="D1" s="52"/>
      <c r="E1" s="52"/>
      <c r="F1" s="52"/>
      <c r="G1" s="52"/>
      <c r="H1" s="52"/>
      <c r="I1" s="53"/>
      <c r="J1" s="53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2" spans="1:24" s="6" customFormat="1" ht="11.25" thickBot="1" x14ac:dyDescent="0.2">
      <c r="C2" s="21" t="s">
        <v>255</v>
      </c>
      <c r="D2" s="5"/>
      <c r="E2" s="5"/>
      <c r="F2" s="54" t="s">
        <v>257</v>
      </c>
      <c r="G2" s="54"/>
      <c r="H2" s="54"/>
      <c r="I2" s="55"/>
      <c r="J2" s="17"/>
      <c r="K2" s="5"/>
      <c r="M2" s="5"/>
      <c r="N2" s="5"/>
      <c r="O2" s="5"/>
      <c r="P2" s="5"/>
      <c r="Q2" s="5"/>
      <c r="R2" s="5"/>
      <c r="S2" s="7"/>
      <c r="T2" s="5"/>
      <c r="U2" s="5"/>
      <c r="V2" s="5"/>
      <c r="W2" s="5"/>
      <c r="X2" s="5"/>
    </row>
    <row r="3" spans="1:24" ht="31.5" x14ac:dyDescent="0.15">
      <c r="A3" s="4" t="s">
        <v>471</v>
      </c>
      <c r="B3" s="4" t="s">
        <v>472</v>
      </c>
      <c r="C3" s="22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18" t="s">
        <v>6</v>
      </c>
      <c r="J3" s="18" t="s">
        <v>7</v>
      </c>
      <c r="K3" s="8" t="s">
        <v>8</v>
      </c>
      <c r="L3" s="8" t="s">
        <v>9</v>
      </c>
      <c r="M3" s="8" t="s">
        <v>10</v>
      </c>
      <c r="N3" s="8" t="s">
        <v>11</v>
      </c>
      <c r="O3" s="8" t="s">
        <v>12</v>
      </c>
      <c r="P3" s="8" t="s">
        <v>13</v>
      </c>
      <c r="Q3" s="8" t="s">
        <v>14</v>
      </c>
      <c r="R3" s="8" t="s">
        <v>15</v>
      </c>
      <c r="S3" s="9" t="s">
        <v>16</v>
      </c>
      <c r="T3" s="8" t="s">
        <v>17</v>
      </c>
      <c r="U3" s="8" t="s">
        <v>18</v>
      </c>
      <c r="V3" s="8" t="s">
        <v>19</v>
      </c>
      <c r="W3" s="8" t="s">
        <v>20</v>
      </c>
      <c r="X3" s="8" t="s">
        <v>21</v>
      </c>
    </row>
    <row r="4" spans="1:24" s="13" customFormat="1" ht="16.899999999999999" customHeight="1" x14ac:dyDescent="0.25">
      <c r="A4" s="13" t="str">
        <f t="shared" ref="A4:A35" si="0">MID(C4,5,4)</f>
        <v>2024</v>
      </c>
      <c r="B4" s="13" t="str">
        <f t="shared" ref="B4:B35" si="1">MID(C4,1,3)</f>
        <v>003</v>
      </c>
      <c r="C4" s="20" t="s">
        <v>30</v>
      </c>
      <c r="D4" s="11" t="s">
        <v>22</v>
      </c>
      <c r="E4" s="11" t="s">
        <v>23</v>
      </c>
      <c r="F4" s="1" t="s">
        <v>31</v>
      </c>
      <c r="G4" s="11" t="s">
        <v>32</v>
      </c>
      <c r="H4" s="11" t="s">
        <v>36</v>
      </c>
      <c r="I4" s="2">
        <v>3100</v>
      </c>
      <c r="J4" s="2">
        <v>3100</v>
      </c>
      <c r="K4" s="1" t="s">
        <v>33</v>
      </c>
      <c r="L4" s="11" t="s">
        <v>34</v>
      </c>
      <c r="M4" s="11" t="s">
        <v>29</v>
      </c>
      <c r="N4" s="11" t="s">
        <v>26</v>
      </c>
      <c r="O4" s="11" t="s">
        <v>110</v>
      </c>
      <c r="P4" s="12">
        <v>45308</v>
      </c>
      <c r="Q4" s="12">
        <v>45339</v>
      </c>
      <c r="R4" s="1" t="s">
        <v>27</v>
      </c>
      <c r="S4" s="10">
        <v>3</v>
      </c>
      <c r="T4" s="1" t="s">
        <v>26</v>
      </c>
      <c r="U4" s="11">
        <v>1</v>
      </c>
      <c r="V4" s="14">
        <v>6299000000</v>
      </c>
      <c r="W4" s="11" t="s">
        <v>35</v>
      </c>
      <c r="X4" s="1" t="s">
        <v>28</v>
      </c>
    </row>
    <row r="5" spans="1:24" s="13" customFormat="1" ht="16.899999999999999" customHeight="1" x14ac:dyDescent="0.25">
      <c r="A5" s="13" t="str">
        <f t="shared" si="0"/>
        <v>2024</v>
      </c>
      <c r="B5" s="13" t="str">
        <f t="shared" si="1"/>
        <v>007</v>
      </c>
      <c r="C5" s="20" t="s">
        <v>37</v>
      </c>
      <c r="D5" s="11" t="s">
        <v>22</v>
      </c>
      <c r="E5" s="11" t="s">
        <v>38</v>
      </c>
      <c r="F5" s="1" t="s">
        <v>239</v>
      </c>
      <c r="G5" s="11" t="s">
        <v>45</v>
      </c>
      <c r="H5" s="11" t="s">
        <v>36</v>
      </c>
      <c r="I5" s="2">
        <v>3500</v>
      </c>
      <c r="J5" s="2">
        <v>2840</v>
      </c>
      <c r="K5" s="1" t="s">
        <v>240</v>
      </c>
      <c r="L5" s="11" t="s">
        <v>241</v>
      </c>
      <c r="M5" s="11" t="s">
        <v>117</v>
      </c>
      <c r="N5" s="11" t="s">
        <v>49</v>
      </c>
      <c r="O5" s="11" t="s">
        <v>110</v>
      </c>
      <c r="P5" s="12">
        <v>45607</v>
      </c>
      <c r="Q5" s="12">
        <v>45972</v>
      </c>
      <c r="R5" s="1" t="s">
        <v>27</v>
      </c>
      <c r="S5" s="10"/>
      <c r="T5" s="1" t="s">
        <v>26</v>
      </c>
      <c r="U5" s="11">
        <v>4</v>
      </c>
      <c r="V5" s="14">
        <v>6221302000</v>
      </c>
      <c r="W5" s="11"/>
      <c r="X5" s="1"/>
    </row>
    <row r="6" spans="1:24" x14ac:dyDescent="0.15">
      <c r="A6" s="13" t="str">
        <f t="shared" si="0"/>
        <v>2024</v>
      </c>
      <c r="B6" s="13" t="str">
        <f t="shared" si="1"/>
        <v>008</v>
      </c>
      <c r="C6" s="20" t="s">
        <v>42</v>
      </c>
      <c r="D6" s="11" t="s">
        <v>43</v>
      </c>
      <c r="E6" s="11" t="s">
        <v>23</v>
      </c>
      <c r="F6" s="1" t="s">
        <v>44</v>
      </c>
      <c r="G6" s="11" t="s">
        <v>45</v>
      </c>
      <c r="H6" s="11" t="s">
        <v>25</v>
      </c>
      <c r="I6" s="2"/>
      <c r="J6" s="2"/>
      <c r="K6" s="1"/>
      <c r="L6" s="11"/>
      <c r="M6" s="11" t="s">
        <v>39</v>
      </c>
      <c r="N6" s="11" t="s">
        <v>40</v>
      </c>
      <c r="O6" s="11" t="s">
        <v>110</v>
      </c>
      <c r="P6" s="12"/>
      <c r="Q6" s="12"/>
      <c r="R6" s="1" t="s">
        <v>41</v>
      </c>
      <c r="S6" s="10"/>
      <c r="T6" s="1" t="s">
        <v>26</v>
      </c>
      <c r="U6" s="11">
        <v>1</v>
      </c>
      <c r="V6" s="14">
        <v>6290000000</v>
      </c>
      <c r="W6" s="11" t="s">
        <v>46</v>
      </c>
      <c r="X6" s="1" t="s">
        <v>47</v>
      </c>
    </row>
    <row r="7" spans="1:24" s="13" customFormat="1" ht="16.899999999999999" customHeight="1" x14ac:dyDescent="0.25">
      <c r="A7" s="13" t="str">
        <f t="shared" si="0"/>
        <v>2024</v>
      </c>
      <c r="B7" s="13" t="str">
        <f t="shared" si="1"/>
        <v>012</v>
      </c>
      <c r="C7" s="20" t="s">
        <v>50</v>
      </c>
      <c r="D7" s="11" t="s">
        <v>22</v>
      </c>
      <c r="E7" s="11" t="s">
        <v>38</v>
      </c>
      <c r="F7" s="1" t="s">
        <v>51</v>
      </c>
      <c r="G7" s="11" t="s">
        <v>52</v>
      </c>
      <c r="H7" s="11" t="s">
        <v>36</v>
      </c>
      <c r="I7" s="2">
        <v>408.92</v>
      </c>
      <c r="J7" s="2">
        <v>390.58</v>
      </c>
      <c r="K7" s="1" t="s">
        <v>53</v>
      </c>
      <c r="L7" s="11" t="s">
        <v>54</v>
      </c>
      <c r="M7" s="11" t="s">
        <v>55</v>
      </c>
      <c r="N7" s="11" t="s">
        <v>26</v>
      </c>
      <c r="O7" s="11"/>
      <c r="P7" s="12">
        <v>45308</v>
      </c>
      <c r="Q7" s="12">
        <v>45327</v>
      </c>
      <c r="R7" s="1" t="s">
        <v>27</v>
      </c>
      <c r="S7" s="10"/>
      <c r="T7" s="1" t="s">
        <v>26</v>
      </c>
      <c r="U7" s="11">
        <v>1</v>
      </c>
      <c r="V7" s="14">
        <v>6028000000</v>
      </c>
      <c r="W7" s="11"/>
      <c r="X7" s="1">
        <f>+X1</f>
        <v>0</v>
      </c>
    </row>
    <row r="8" spans="1:24" s="13" customFormat="1" ht="16.899999999999999" customHeight="1" x14ac:dyDescent="0.25">
      <c r="A8" s="13" t="str">
        <f t="shared" si="0"/>
        <v>2024</v>
      </c>
      <c r="B8" s="13" t="str">
        <f t="shared" si="1"/>
        <v>013</v>
      </c>
      <c r="C8" s="20" t="s">
        <v>57</v>
      </c>
      <c r="D8" s="11" t="s">
        <v>22</v>
      </c>
      <c r="E8" s="11" t="s">
        <v>38</v>
      </c>
      <c r="F8" s="1" t="s">
        <v>58</v>
      </c>
      <c r="G8" s="11" t="s">
        <v>45</v>
      </c>
      <c r="H8" s="11" t="s">
        <v>36</v>
      </c>
      <c r="I8" s="2">
        <v>1000</v>
      </c>
      <c r="J8" s="2">
        <v>714.2</v>
      </c>
      <c r="K8" s="1" t="s">
        <v>59</v>
      </c>
      <c r="L8" s="11" t="s">
        <v>60</v>
      </c>
      <c r="M8" s="11" t="s">
        <v>56</v>
      </c>
      <c r="N8" s="11" t="s">
        <v>49</v>
      </c>
      <c r="O8" s="11" t="s">
        <v>110</v>
      </c>
      <c r="P8" s="12">
        <v>45337</v>
      </c>
      <c r="Q8" s="12">
        <v>45366</v>
      </c>
      <c r="R8" s="1" t="s">
        <v>27</v>
      </c>
      <c r="S8" s="10">
        <v>3</v>
      </c>
      <c r="T8" s="1" t="s">
        <v>26</v>
      </c>
      <c r="U8" s="11">
        <v>1</v>
      </c>
      <c r="V8" s="14">
        <v>6028000000</v>
      </c>
      <c r="W8" s="11"/>
      <c r="X8" s="1">
        <f>X7</f>
        <v>0</v>
      </c>
    </row>
    <row r="9" spans="1:24" s="13" customFormat="1" ht="16.899999999999999" customHeight="1" x14ac:dyDescent="0.25">
      <c r="A9" s="13" t="str">
        <f t="shared" si="0"/>
        <v>2024</v>
      </c>
      <c r="B9" s="13" t="str">
        <f t="shared" si="1"/>
        <v>014</v>
      </c>
      <c r="C9" s="20" t="s">
        <v>61</v>
      </c>
      <c r="D9" s="11" t="s">
        <v>22</v>
      </c>
      <c r="E9" s="11" t="s">
        <v>23</v>
      </c>
      <c r="F9" s="1" t="s">
        <v>62</v>
      </c>
      <c r="G9" s="11" t="s">
        <v>45</v>
      </c>
      <c r="H9" s="11" t="s">
        <v>36</v>
      </c>
      <c r="I9" s="2">
        <v>1200</v>
      </c>
      <c r="J9" s="2">
        <v>840</v>
      </c>
      <c r="K9" s="1" t="s">
        <v>63</v>
      </c>
      <c r="L9" s="11" t="s">
        <v>64</v>
      </c>
      <c r="M9" s="11" t="s">
        <v>55</v>
      </c>
      <c r="N9" s="11" t="s">
        <v>49</v>
      </c>
      <c r="O9" s="11" t="s">
        <v>110</v>
      </c>
      <c r="P9" s="12">
        <v>45352</v>
      </c>
      <c r="Q9" s="12">
        <v>45383</v>
      </c>
      <c r="R9" s="1" t="s">
        <v>27</v>
      </c>
      <c r="S9" s="10">
        <v>3</v>
      </c>
      <c r="T9" s="1" t="s">
        <v>26</v>
      </c>
      <c r="U9" s="11">
        <v>1</v>
      </c>
      <c r="V9" s="14">
        <v>290000000</v>
      </c>
      <c r="W9" s="11"/>
      <c r="X9" s="1">
        <f>X8</f>
        <v>0</v>
      </c>
    </row>
    <row r="10" spans="1:24" x14ac:dyDescent="0.15">
      <c r="A10" s="13" t="str">
        <f t="shared" si="0"/>
        <v>2024</v>
      </c>
      <c r="B10" s="13" t="str">
        <f t="shared" si="1"/>
        <v>015</v>
      </c>
      <c r="C10" s="20" t="s">
        <v>65</v>
      </c>
      <c r="D10" s="11" t="s">
        <v>22</v>
      </c>
      <c r="E10" s="11" t="s">
        <v>38</v>
      </c>
      <c r="F10" s="1" t="s">
        <v>66</v>
      </c>
      <c r="G10" s="11" t="s">
        <v>45</v>
      </c>
      <c r="H10" s="11" t="s">
        <v>36</v>
      </c>
      <c r="I10" s="2">
        <v>100</v>
      </c>
      <c r="J10" s="2">
        <v>68</v>
      </c>
      <c r="K10" s="1" t="s">
        <v>67</v>
      </c>
      <c r="L10" s="11" t="s">
        <v>68</v>
      </c>
      <c r="M10" s="11" t="s">
        <v>48</v>
      </c>
      <c r="N10" s="11" t="s">
        <v>49</v>
      </c>
      <c r="O10" s="11" t="s">
        <v>48</v>
      </c>
      <c r="P10" s="12">
        <v>45351</v>
      </c>
      <c r="Q10" s="12">
        <v>45352</v>
      </c>
      <c r="R10" s="1" t="s">
        <v>27</v>
      </c>
      <c r="S10" s="10">
        <v>1</v>
      </c>
      <c r="T10" s="1" t="s">
        <v>26</v>
      </c>
      <c r="U10" s="11">
        <v>1</v>
      </c>
      <c r="V10" s="14">
        <v>6221604000</v>
      </c>
      <c r="W10" s="11"/>
      <c r="X10" s="1"/>
    </row>
    <row r="11" spans="1:24" x14ac:dyDescent="0.15">
      <c r="A11" s="13" t="str">
        <f t="shared" si="0"/>
        <v>2024</v>
      </c>
      <c r="B11" s="13" t="str">
        <f t="shared" si="1"/>
        <v>019</v>
      </c>
      <c r="C11" s="20" t="s">
        <v>69</v>
      </c>
      <c r="D11" s="11" t="s">
        <v>22</v>
      </c>
      <c r="E11" s="11" t="s">
        <v>23</v>
      </c>
      <c r="F11" s="1" t="s">
        <v>70</v>
      </c>
      <c r="G11" s="11" t="s">
        <v>52</v>
      </c>
      <c r="H11" s="11" t="s">
        <v>36</v>
      </c>
      <c r="I11" s="2">
        <f>(J11*1.07)</f>
        <v>1043.25</v>
      </c>
      <c r="J11" s="2">
        <v>975</v>
      </c>
      <c r="K11" s="1" t="s">
        <v>71</v>
      </c>
      <c r="L11" s="11"/>
      <c r="M11" s="11"/>
      <c r="N11" s="11"/>
      <c r="O11" s="11"/>
      <c r="P11" s="12"/>
      <c r="Q11" s="12"/>
      <c r="R11" s="1"/>
      <c r="S11" s="10"/>
      <c r="T11" s="1"/>
      <c r="U11" s="11"/>
      <c r="V11" s="14"/>
      <c r="W11" s="11"/>
      <c r="X11" s="1"/>
    </row>
    <row r="12" spans="1:24" s="13" customFormat="1" ht="16.899999999999999" customHeight="1" x14ac:dyDescent="0.25">
      <c r="A12" s="13" t="str">
        <f t="shared" si="0"/>
        <v>2024</v>
      </c>
      <c r="B12" s="13" t="str">
        <f t="shared" si="1"/>
        <v>020</v>
      </c>
      <c r="C12" s="20" t="s">
        <v>72</v>
      </c>
      <c r="D12" s="11" t="s">
        <v>22</v>
      </c>
      <c r="E12" s="11" t="s">
        <v>23</v>
      </c>
      <c r="F12" s="1" t="s">
        <v>73</v>
      </c>
      <c r="G12" s="11" t="s">
        <v>52</v>
      </c>
      <c r="H12" s="11" t="s">
        <v>36</v>
      </c>
      <c r="I12" s="2">
        <f>(J12*1.07)</f>
        <v>1110.6600000000001</v>
      </c>
      <c r="J12" s="2">
        <v>1038</v>
      </c>
      <c r="K12" s="1" t="s">
        <v>71</v>
      </c>
      <c r="L12" s="11"/>
      <c r="M12" s="11"/>
      <c r="N12" s="11"/>
      <c r="O12" s="11"/>
      <c r="P12" s="12"/>
      <c r="Q12" s="12"/>
      <c r="R12" s="1"/>
      <c r="S12" s="10"/>
      <c r="T12" s="1"/>
      <c r="U12" s="11"/>
      <c r="V12" s="14"/>
      <c r="W12" s="11"/>
      <c r="X12" s="1"/>
    </row>
    <row r="13" spans="1:24" s="13" customFormat="1" ht="16.899999999999999" customHeight="1" x14ac:dyDescent="0.25">
      <c r="A13" s="13" t="str">
        <f t="shared" si="0"/>
        <v>2024</v>
      </c>
      <c r="B13" s="13" t="str">
        <f t="shared" si="1"/>
        <v>021</v>
      </c>
      <c r="C13" s="20" t="s">
        <v>74</v>
      </c>
      <c r="D13" s="11" t="s">
        <v>22</v>
      </c>
      <c r="E13" s="11" t="s">
        <v>38</v>
      </c>
      <c r="F13" s="1" t="s">
        <v>51</v>
      </c>
      <c r="G13" s="11" t="s">
        <v>52</v>
      </c>
      <c r="H13" s="11" t="s">
        <v>36</v>
      </c>
      <c r="I13" s="2">
        <v>232.73</v>
      </c>
      <c r="J13" s="2">
        <v>219.19</v>
      </c>
      <c r="K13" s="1" t="s">
        <v>53</v>
      </c>
      <c r="L13" s="11" t="s">
        <v>54</v>
      </c>
      <c r="M13" s="11" t="s">
        <v>56</v>
      </c>
      <c r="N13" s="11" t="s">
        <v>26</v>
      </c>
      <c r="O13" s="11" t="s">
        <v>75</v>
      </c>
      <c r="P13" s="12">
        <v>45349</v>
      </c>
      <c r="Q13" s="12">
        <v>45378</v>
      </c>
      <c r="R13" s="1" t="str">
        <f>+R7</f>
        <v>Sin Publicación</v>
      </c>
      <c r="S13" s="10"/>
      <c r="T13" s="1" t="s">
        <v>49</v>
      </c>
      <c r="U13" s="11">
        <v>1</v>
      </c>
      <c r="V13" s="14">
        <v>6028000000</v>
      </c>
      <c r="W13" s="11"/>
      <c r="X13" s="1" t="str">
        <f>+X6</f>
        <v>Precio: 70 puntos / Memoria Técnica 30 puntos</v>
      </c>
    </row>
    <row r="14" spans="1:24" s="13" customFormat="1" ht="16.899999999999999" customHeight="1" x14ac:dyDescent="0.25">
      <c r="A14" s="13" t="str">
        <f t="shared" si="0"/>
        <v>2024</v>
      </c>
      <c r="B14" s="13" t="str">
        <f t="shared" si="1"/>
        <v>025</v>
      </c>
      <c r="C14" s="20" t="s">
        <v>77</v>
      </c>
      <c r="D14" s="11" t="s">
        <v>22</v>
      </c>
      <c r="E14" s="11" t="s">
        <v>23</v>
      </c>
      <c r="F14" s="1" t="s">
        <v>78</v>
      </c>
      <c r="G14" s="11" t="s">
        <v>52</v>
      </c>
      <c r="H14" s="11" t="s">
        <v>36</v>
      </c>
      <c r="I14" s="2">
        <v>1237.93</v>
      </c>
      <c r="J14" s="2">
        <v>1156.94</v>
      </c>
      <c r="K14" s="1" t="s">
        <v>79</v>
      </c>
      <c r="L14" s="11" t="s">
        <v>80</v>
      </c>
      <c r="M14" s="11" t="s">
        <v>76</v>
      </c>
      <c r="N14" s="11" t="s">
        <v>26</v>
      </c>
      <c r="O14" s="11" t="s">
        <v>76</v>
      </c>
      <c r="P14" s="12">
        <v>45366</v>
      </c>
      <c r="Q14" s="12">
        <v>45366</v>
      </c>
      <c r="R14" s="1" t="s">
        <v>27</v>
      </c>
      <c r="S14" s="10"/>
      <c r="T14" s="1" t="s">
        <v>49</v>
      </c>
      <c r="U14" s="11">
        <v>1</v>
      </c>
      <c r="V14" s="14">
        <v>6239000000</v>
      </c>
      <c r="W14" s="11"/>
      <c r="X14" s="1">
        <f>+X10</f>
        <v>0</v>
      </c>
    </row>
    <row r="15" spans="1:24" x14ac:dyDescent="0.15">
      <c r="A15" s="13" t="str">
        <f t="shared" si="0"/>
        <v>2024</v>
      </c>
      <c r="B15" s="13" t="str">
        <f t="shared" si="1"/>
        <v>026</v>
      </c>
      <c r="C15" s="20" t="s">
        <v>81</v>
      </c>
      <c r="D15" s="11" t="s">
        <v>22</v>
      </c>
      <c r="E15" s="11" t="s">
        <v>23</v>
      </c>
      <c r="F15" s="1" t="s">
        <v>82</v>
      </c>
      <c r="G15" s="11" t="s">
        <v>32</v>
      </c>
      <c r="H15" s="11" t="s">
        <v>36</v>
      </c>
      <c r="I15" s="2">
        <v>63.57</v>
      </c>
      <c r="J15" s="2">
        <f>63.57-0.63</f>
        <v>62.94</v>
      </c>
      <c r="K15" s="1" t="s">
        <v>83</v>
      </c>
      <c r="L15" s="11" t="s">
        <v>84</v>
      </c>
      <c r="M15" s="11" t="s">
        <v>76</v>
      </c>
      <c r="N15" s="11" t="s">
        <v>26</v>
      </c>
      <c r="O15" s="11" t="s">
        <v>76</v>
      </c>
      <c r="P15" s="12">
        <v>45322</v>
      </c>
      <c r="Q15" s="12">
        <v>45322</v>
      </c>
      <c r="R15" s="1" t="s">
        <v>27</v>
      </c>
      <c r="S15" s="10"/>
      <c r="T15" s="1" t="s">
        <v>49</v>
      </c>
      <c r="U15" s="11">
        <v>1</v>
      </c>
      <c r="V15" s="14">
        <v>6299000000</v>
      </c>
      <c r="W15" s="11"/>
      <c r="X15" s="1"/>
    </row>
    <row r="16" spans="1:24" x14ac:dyDescent="0.15">
      <c r="A16" s="13" t="str">
        <f t="shared" si="0"/>
        <v>2024</v>
      </c>
      <c r="B16" s="13" t="str">
        <f t="shared" si="1"/>
        <v>027</v>
      </c>
      <c r="C16" s="20" t="s">
        <v>85</v>
      </c>
      <c r="D16" s="11" t="s">
        <v>22</v>
      </c>
      <c r="E16" s="11" t="s">
        <v>38</v>
      </c>
      <c r="F16" s="1" t="s">
        <v>86</v>
      </c>
      <c r="G16" s="11" t="s">
        <v>52</v>
      </c>
      <c r="H16" s="11" t="s">
        <v>36</v>
      </c>
      <c r="I16" s="2">
        <v>18.21</v>
      </c>
      <c r="J16" s="2">
        <v>17.3</v>
      </c>
      <c r="K16" s="1" t="s">
        <v>87</v>
      </c>
      <c r="L16" s="11" t="s">
        <v>88</v>
      </c>
      <c r="M16" s="11" t="s">
        <v>76</v>
      </c>
      <c r="N16" s="11" t="s">
        <v>49</v>
      </c>
      <c r="O16" s="11" t="s">
        <v>76</v>
      </c>
      <c r="P16" s="12">
        <v>45351</v>
      </c>
      <c r="Q16" s="12">
        <v>45351</v>
      </c>
      <c r="R16" s="1" t="s">
        <v>27</v>
      </c>
      <c r="S16" s="10"/>
      <c r="T16" s="1" t="s">
        <v>49</v>
      </c>
      <c r="U16" s="11">
        <v>1</v>
      </c>
      <c r="V16" s="14">
        <v>6028000000</v>
      </c>
      <c r="W16" s="11"/>
      <c r="X16" s="1"/>
    </row>
    <row r="17" spans="1:24" x14ac:dyDescent="0.15">
      <c r="A17" s="13" t="str">
        <f t="shared" si="0"/>
        <v>2024</v>
      </c>
      <c r="B17" s="13" t="str">
        <f t="shared" si="1"/>
        <v>028</v>
      </c>
      <c r="C17" s="20" t="s">
        <v>89</v>
      </c>
      <c r="D17" s="11" t="s">
        <v>22</v>
      </c>
      <c r="E17" s="11" t="s">
        <v>38</v>
      </c>
      <c r="F17" s="1" t="s">
        <v>51</v>
      </c>
      <c r="G17" s="11" t="s">
        <v>52</v>
      </c>
      <c r="H17" s="11" t="s">
        <v>36</v>
      </c>
      <c r="I17" s="2">
        <v>232.73</v>
      </c>
      <c r="J17" s="2">
        <v>219.19</v>
      </c>
      <c r="K17" s="1" t="s">
        <v>53</v>
      </c>
      <c r="L17" s="11" t="s">
        <v>54</v>
      </c>
      <c r="M17" s="11" t="s">
        <v>56</v>
      </c>
      <c r="N17" s="11" t="s">
        <v>26</v>
      </c>
      <c r="O17" s="11" t="s">
        <v>75</v>
      </c>
      <c r="P17" s="12">
        <v>45349</v>
      </c>
      <c r="Q17" s="12">
        <v>45378</v>
      </c>
      <c r="R17" s="1">
        <f>+R12</f>
        <v>0</v>
      </c>
      <c r="S17" s="10"/>
      <c r="T17" s="1" t="s">
        <v>49</v>
      </c>
      <c r="U17" s="11">
        <v>1</v>
      </c>
      <c r="V17" s="14">
        <v>6028000000</v>
      </c>
      <c r="W17" s="11"/>
      <c r="X17" s="1"/>
    </row>
    <row r="18" spans="1:24" ht="31.5" x14ac:dyDescent="0.15">
      <c r="A18" s="13" t="str">
        <f t="shared" si="0"/>
        <v>2024</v>
      </c>
      <c r="B18" s="13" t="str">
        <f t="shared" si="1"/>
        <v>030</v>
      </c>
      <c r="C18" s="20" t="s">
        <v>90</v>
      </c>
      <c r="D18" s="11" t="s">
        <v>22</v>
      </c>
      <c r="E18" s="11" t="s">
        <v>38</v>
      </c>
      <c r="F18" s="1" t="s">
        <v>91</v>
      </c>
      <c r="G18" s="11" t="s">
        <v>32</v>
      </c>
      <c r="H18" s="11" t="s">
        <v>36</v>
      </c>
      <c r="I18" s="2">
        <v>420.51</v>
      </c>
      <c r="J18" s="2">
        <v>393</v>
      </c>
      <c r="K18" s="1" t="s">
        <v>87</v>
      </c>
      <c r="L18" s="11" t="s">
        <v>88</v>
      </c>
      <c r="M18" s="11" t="s">
        <v>76</v>
      </c>
      <c r="N18" s="11" t="s">
        <v>26</v>
      </c>
      <c r="O18" s="11" t="s">
        <v>76</v>
      </c>
      <c r="P18" s="12">
        <v>45376</v>
      </c>
      <c r="Q18" s="12">
        <v>45376</v>
      </c>
      <c r="R18" s="1" t="str">
        <f>+R13</f>
        <v>Sin Publicación</v>
      </c>
      <c r="S18" s="10">
        <v>1</v>
      </c>
      <c r="T18" s="1" t="s">
        <v>49</v>
      </c>
      <c r="U18" s="11">
        <v>1</v>
      </c>
      <c r="V18" s="14">
        <v>6028000000</v>
      </c>
      <c r="W18" s="11"/>
      <c r="X18" s="1" t="s">
        <v>92</v>
      </c>
    </row>
    <row r="19" spans="1:24" s="13" customFormat="1" ht="16.899999999999999" customHeight="1" x14ac:dyDescent="0.25">
      <c r="A19" s="13" t="str">
        <f t="shared" si="0"/>
        <v>2024</v>
      </c>
      <c r="B19" s="13" t="str">
        <f t="shared" si="1"/>
        <v>031</v>
      </c>
      <c r="C19" s="20" t="s">
        <v>93</v>
      </c>
      <c r="D19" s="11" t="s">
        <v>22</v>
      </c>
      <c r="E19" s="11" t="s">
        <v>38</v>
      </c>
      <c r="F19" s="1" t="s">
        <v>94</v>
      </c>
      <c r="G19" s="11" t="s">
        <v>95</v>
      </c>
      <c r="H19" s="11" t="s">
        <v>36</v>
      </c>
      <c r="I19" s="2">
        <v>41.73</v>
      </c>
      <c r="J19" s="2">
        <v>39</v>
      </c>
      <c r="K19" s="1" t="s">
        <v>87</v>
      </c>
      <c r="L19" s="11" t="str">
        <f>+L18</f>
        <v>E76636083</v>
      </c>
      <c r="M19" s="11" t="str">
        <f>+M18</f>
        <v>1 DIA</v>
      </c>
      <c r="N19" s="11" t="s">
        <v>26</v>
      </c>
      <c r="O19" s="11" t="s">
        <v>76</v>
      </c>
      <c r="P19" s="12">
        <v>45383</v>
      </c>
      <c r="Q19" s="12">
        <v>45383</v>
      </c>
      <c r="R19" s="1" t="s">
        <v>27</v>
      </c>
      <c r="S19" s="10"/>
      <c r="T19" s="1" t="s">
        <v>96</v>
      </c>
      <c r="U19" s="11">
        <v>2</v>
      </c>
      <c r="V19" s="14">
        <v>6028000000</v>
      </c>
      <c r="W19" s="11"/>
      <c r="X19" s="1"/>
    </row>
    <row r="20" spans="1:24" s="13" customFormat="1" ht="16.899999999999999" customHeight="1" x14ac:dyDescent="0.25">
      <c r="A20" s="13" t="str">
        <f t="shared" si="0"/>
        <v>2024</v>
      </c>
      <c r="B20" s="13" t="str">
        <f t="shared" si="1"/>
        <v>043</v>
      </c>
      <c r="C20" s="20" t="s">
        <v>97</v>
      </c>
      <c r="D20" s="11" t="s">
        <v>22</v>
      </c>
      <c r="E20" s="11" t="s">
        <v>38</v>
      </c>
      <c r="F20" s="1" t="s">
        <v>51</v>
      </c>
      <c r="G20" s="11" t="s">
        <v>52</v>
      </c>
      <c r="H20" s="11" t="s">
        <v>36</v>
      </c>
      <c r="I20" s="2">
        <v>283.67</v>
      </c>
      <c r="J20" s="2">
        <v>265.11</v>
      </c>
      <c r="K20" s="1" t="s">
        <v>53</v>
      </c>
      <c r="L20" s="11" t="s">
        <v>54</v>
      </c>
      <c r="M20" s="11" t="s">
        <v>56</v>
      </c>
      <c r="N20" s="11" t="s">
        <v>49</v>
      </c>
      <c r="O20" s="11" t="s">
        <v>56</v>
      </c>
      <c r="P20" s="12">
        <v>45405</v>
      </c>
      <c r="Q20" s="12">
        <v>45435</v>
      </c>
      <c r="R20" s="1" t="s">
        <v>98</v>
      </c>
      <c r="S20" s="10"/>
      <c r="T20" s="1" t="s">
        <v>49</v>
      </c>
      <c r="U20" s="11">
        <v>2</v>
      </c>
      <c r="V20" s="14">
        <v>6028000000</v>
      </c>
      <c r="W20" s="11"/>
      <c r="X20" s="1"/>
    </row>
    <row r="21" spans="1:24" s="13" customFormat="1" ht="16.899999999999999" customHeight="1" x14ac:dyDescent="0.25">
      <c r="A21" s="13" t="str">
        <f t="shared" si="0"/>
        <v>2024</v>
      </c>
      <c r="B21" s="13" t="str">
        <f t="shared" si="1"/>
        <v>044</v>
      </c>
      <c r="C21" s="20" t="s">
        <v>99</v>
      </c>
      <c r="D21" s="11" t="s">
        <v>22</v>
      </c>
      <c r="E21" s="11" t="s">
        <v>23</v>
      </c>
      <c r="F21" s="1" t="s">
        <v>133</v>
      </c>
      <c r="G21" s="11" t="s">
        <v>32</v>
      </c>
      <c r="H21" s="11" t="s">
        <v>36</v>
      </c>
      <c r="I21" s="2">
        <v>4980</v>
      </c>
      <c r="J21" s="2">
        <v>4980</v>
      </c>
      <c r="K21" s="1" t="s">
        <v>134</v>
      </c>
      <c r="L21" s="11" t="s">
        <v>135</v>
      </c>
      <c r="M21" s="11" t="s">
        <v>107</v>
      </c>
      <c r="N21" s="11" t="s">
        <v>49</v>
      </c>
      <c r="O21" s="11" t="s">
        <v>107</v>
      </c>
      <c r="P21" s="12">
        <v>45536</v>
      </c>
      <c r="Q21" s="12">
        <v>45596</v>
      </c>
      <c r="R21" s="1" t="s">
        <v>98</v>
      </c>
      <c r="S21" s="10">
        <v>1</v>
      </c>
      <c r="T21" s="1" t="s">
        <v>49</v>
      </c>
      <c r="U21" s="11">
        <v>3</v>
      </c>
      <c r="V21" s="14">
        <v>6299000000</v>
      </c>
      <c r="W21" s="11"/>
      <c r="X21" s="1"/>
    </row>
    <row r="22" spans="1:24" ht="14.1" customHeight="1" x14ac:dyDescent="0.15">
      <c r="A22" s="13" t="str">
        <f t="shared" si="0"/>
        <v>2024</v>
      </c>
      <c r="B22" s="13" t="str">
        <f t="shared" si="1"/>
        <v>046</v>
      </c>
      <c r="C22" s="20" t="s">
        <v>100</v>
      </c>
      <c r="D22" s="11" t="s">
        <v>103</v>
      </c>
      <c r="E22" s="11" t="s">
        <v>23</v>
      </c>
      <c r="F22" s="1" t="s">
        <v>104</v>
      </c>
      <c r="G22" s="11" t="s">
        <v>45</v>
      </c>
      <c r="H22" s="11" t="s">
        <v>25</v>
      </c>
      <c r="I22" s="2"/>
      <c r="J22" s="2"/>
      <c r="K22" s="1"/>
      <c r="L22" s="11"/>
      <c r="M22" s="11"/>
      <c r="N22" s="11"/>
      <c r="O22" s="11"/>
      <c r="P22" s="12"/>
      <c r="Q22" s="12"/>
      <c r="R22" s="1"/>
      <c r="S22" s="10"/>
      <c r="T22" s="1"/>
      <c r="U22" s="11"/>
      <c r="V22" s="14"/>
      <c r="W22" s="11"/>
      <c r="X22" s="1"/>
    </row>
    <row r="23" spans="1:24" ht="14.1" customHeight="1" x14ac:dyDescent="0.15">
      <c r="A23" s="13" t="str">
        <f t="shared" si="0"/>
        <v>2024</v>
      </c>
      <c r="B23" s="13" t="str">
        <f t="shared" si="1"/>
        <v>047</v>
      </c>
      <c r="C23" s="20" t="s">
        <v>101</v>
      </c>
      <c r="D23" s="11" t="s">
        <v>103</v>
      </c>
      <c r="E23" s="11" t="s">
        <v>23</v>
      </c>
      <c r="F23" s="1" t="s">
        <v>105</v>
      </c>
      <c r="G23" s="11" t="s">
        <v>45</v>
      </c>
      <c r="H23" s="11" t="s">
        <v>25</v>
      </c>
      <c r="I23" s="2"/>
      <c r="J23" s="2"/>
      <c r="K23" s="1"/>
      <c r="L23" s="11"/>
      <c r="M23" s="11"/>
      <c r="N23" s="11"/>
      <c r="O23" s="11"/>
      <c r="P23" s="12"/>
      <c r="Q23" s="12"/>
      <c r="R23" s="1"/>
      <c r="S23" s="10"/>
      <c r="T23" s="1"/>
      <c r="U23" s="11"/>
      <c r="V23" s="14"/>
      <c r="W23" s="11"/>
      <c r="X23" s="1"/>
    </row>
    <row r="24" spans="1:24" x14ac:dyDescent="0.15">
      <c r="A24" s="13" t="str">
        <f t="shared" si="0"/>
        <v>2024</v>
      </c>
      <c r="B24" s="13" t="str">
        <f t="shared" si="1"/>
        <v>048</v>
      </c>
      <c r="C24" s="20" t="s">
        <v>102</v>
      </c>
      <c r="D24" s="11" t="s">
        <v>103</v>
      </c>
      <c r="E24" s="11" t="s">
        <v>38</v>
      </c>
      <c r="F24" s="1" t="s">
        <v>106</v>
      </c>
      <c r="G24" s="11" t="s">
        <v>45</v>
      </c>
      <c r="H24" s="11" t="s">
        <v>25</v>
      </c>
      <c r="I24" s="2"/>
      <c r="J24" s="2"/>
      <c r="K24" s="1"/>
      <c r="L24" s="11"/>
      <c r="M24" s="11"/>
      <c r="N24" s="11"/>
      <c r="O24" s="11"/>
      <c r="P24" s="12"/>
      <c r="Q24" s="12"/>
      <c r="R24" s="1"/>
      <c r="S24" s="10"/>
      <c r="T24" s="1"/>
      <c r="U24" s="11"/>
      <c r="V24" s="14"/>
      <c r="W24" s="11"/>
      <c r="X24" s="1"/>
    </row>
    <row r="25" spans="1:24" s="13" customFormat="1" ht="16.899999999999999" customHeight="1" x14ac:dyDescent="0.25">
      <c r="A25" s="13" t="str">
        <f t="shared" si="0"/>
        <v>2024</v>
      </c>
      <c r="B25" s="13" t="str">
        <f t="shared" si="1"/>
        <v>049</v>
      </c>
      <c r="C25" s="20" t="s">
        <v>108</v>
      </c>
      <c r="D25" s="11" t="s">
        <v>22</v>
      </c>
      <c r="E25" s="11" t="s">
        <v>23</v>
      </c>
      <c r="F25" s="1" t="s">
        <v>109</v>
      </c>
      <c r="G25" s="11" t="s">
        <v>32</v>
      </c>
      <c r="H25" s="11" t="s">
        <v>36</v>
      </c>
      <c r="I25" s="2">
        <v>410</v>
      </c>
      <c r="J25" s="2">
        <v>410</v>
      </c>
      <c r="K25" s="1" t="s">
        <v>111</v>
      </c>
      <c r="L25" s="11" t="s">
        <v>112</v>
      </c>
      <c r="M25" s="11" t="s">
        <v>110</v>
      </c>
      <c r="N25" s="11" t="s">
        <v>49</v>
      </c>
      <c r="O25" s="11" t="s">
        <v>110</v>
      </c>
      <c r="P25" s="12">
        <v>45451</v>
      </c>
      <c r="Q25" s="12">
        <v>45815</v>
      </c>
      <c r="R25" s="1" t="s">
        <v>98</v>
      </c>
      <c r="S25" s="10"/>
      <c r="T25" s="1" t="s">
        <v>49</v>
      </c>
      <c r="U25" s="11">
        <v>2</v>
      </c>
      <c r="V25" s="14">
        <v>6299000000</v>
      </c>
      <c r="W25" s="11"/>
      <c r="X25" s="1"/>
    </row>
    <row r="26" spans="1:24" s="13" customFormat="1" ht="16.899999999999999" customHeight="1" x14ac:dyDescent="0.25">
      <c r="A26" s="13" t="str">
        <f t="shared" si="0"/>
        <v>2024</v>
      </c>
      <c r="B26" s="13" t="str">
        <f t="shared" si="1"/>
        <v>057</v>
      </c>
      <c r="C26" s="20" t="s">
        <v>113</v>
      </c>
      <c r="D26" s="11" t="s">
        <v>22</v>
      </c>
      <c r="E26" s="11" t="s">
        <v>23</v>
      </c>
      <c r="F26" s="1" t="s">
        <v>114</v>
      </c>
      <c r="G26" s="11" t="s">
        <v>52</v>
      </c>
      <c r="H26" s="11" t="s">
        <v>36</v>
      </c>
      <c r="I26" s="2">
        <v>415</v>
      </c>
      <c r="J26" s="2">
        <v>415</v>
      </c>
      <c r="K26" s="1" t="s">
        <v>115</v>
      </c>
      <c r="L26" s="11" t="s">
        <v>116</v>
      </c>
      <c r="M26" s="11" t="s">
        <v>117</v>
      </c>
      <c r="N26" s="11">
        <v>0</v>
      </c>
      <c r="O26" s="11" t="s">
        <v>117</v>
      </c>
      <c r="P26" s="12">
        <v>45383</v>
      </c>
      <c r="Q26" s="12">
        <v>45747</v>
      </c>
      <c r="R26" s="1" t="s">
        <v>98</v>
      </c>
      <c r="S26" s="10"/>
      <c r="T26" s="1" t="s">
        <v>49</v>
      </c>
      <c r="U26" s="11">
        <v>2</v>
      </c>
      <c r="V26" s="14">
        <v>6221503000</v>
      </c>
      <c r="W26" s="11"/>
      <c r="X26" s="1"/>
    </row>
    <row r="27" spans="1:24" s="13" customFormat="1" ht="16.899999999999999" customHeight="1" x14ac:dyDescent="0.25">
      <c r="A27" s="13" t="str">
        <f t="shared" si="0"/>
        <v>2024</v>
      </c>
      <c r="B27" s="13" t="str">
        <f t="shared" si="1"/>
        <v>058</v>
      </c>
      <c r="C27" s="20" t="s">
        <v>118</v>
      </c>
      <c r="D27" s="11" t="s">
        <v>22</v>
      </c>
      <c r="E27" s="11" t="s">
        <v>38</v>
      </c>
      <c r="F27" s="1" t="s">
        <v>51</v>
      </c>
      <c r="G27" s="11" t="s">
        <v>52</v>
      </c>
      <c r="H27" s="11" t="s">
        <v>36</v>
      </c>
      <c r="I27" s="2">
        <v>373.8</v>
      </c>
      <c r="J27" s="2">
        <v>352.61</v>
      </c>
      <c r="K27" s="1" t="s">
        <v>53</v>
      </c>
      <c r="L27" s="11" t="s">
        <v>54</v>
      </c>
      <c r="M27" s="11" t="s">
        <v>56</v>
      </c>
      <c r="N27" s="11" t="s">
        <v>49</v>
      </c>
      <c r="O27" s="11" t="s">
        <v>56</v>
      </c>
      <c r="P27" s="12">
        <v>45420</v>
      </c>
      <c r="Q27" s="12">
        <v>45451</v>
      </c>
      <c r="R27" s="1" t="s">
        <v>98</v>
      </c>
      <c r="S27" s="10"/>
      <c r="T27" s="1" t="s">
        <v>49</v>
      </c>
      <c r="U27" s="11">
        <v>2</v>
      </c>
      <c r="V27" s="14">
        <v>6028000000</v>
      </c>
      <c r="W27" s="11"/>
      <c r="X27" s="1"/>
    </row>
    <row r="28" spans="1:24" x14ac:dyDescent="0.15">
      <c r="A28" s="13" t="str">
        <f t="shared" si="0"/>
        <v>2024</v>
      </c>
      <c r="B28" s="13" t="str">
        <f t="shared" si="1"/>
        <v>061</v>
      </c>
      <c r="C28" s="20" t="s">
        <v>119</v>
      </c>
      <c r="D28" s="11" t="s">
        <v>22</v>
      </c>
      <c r="E28" s="11" t="s">
        <v>23</v>
      </c>
      <c r="F28" s="1" t="s">
        <v>120</v>
      </c>
      <c r="G28" s="11" t="s">
        <v>52</v>
      </c>
      <c r="H28" s="11" t="s">
        <v>36</v>
      </c>
      <c r="I28" s="2">
        <v>642.49</v>
      </c>
      <c r="J28" s="2">
        <v>600.46</v>
      </c>
      <c r="K28" s="1" t="s">
        <v>121</v>
      </c>
      <c r="L28" s="11" t="s">
        <v>122</v>
      </c>
      <c r="M28" s="11" t="s">
        <v>110</v>
      </c>
      <c r="N28" s="11" t="s">
        <v>49</v>
      </c>
      <c r="O28" s="11" t="s">
        <v>110</v>
      </c>
      <c r="P28" s="12">
        <v>45434</v>
      </c>
      <c r="Q28" s="12">
        <v>45799</v>
      </c>
      <c r="R28" s="1" t="s">
        <v>98</v>
      </c>
      <c r="S28" s="10"/>
      <c r="T28" s="1" t="s">
        <v>49</v>
      </c>
      <c r="U28" s="11">
        <v>2</v>
      </c>
      <c r="V28" s="14">
        <v>6299000000</v>
      </c>
      <c r="W28" s="11"/>
      <c r="X28" s="1"/>
    </row>
    <row r="29" spans="1:24" ht="14.1" customHeight="1" x14ac:dyDescent="0.15">
      <c r="A29" s="13" t="str">
        <f t="shared" si="0"/>
        <v>2024</v>
      </c>
      <c r="B29" s="13" t="str">
        <f t="shared" si="1"/>
        <v>062</v>
      </c>
      <c r="C29" s="20" t="s">
        <v>123</v>
      </c>
      <c r="D29" s="11" t="s">
        <v>22</v>
      </c>
      <c r="E29" s="11" t="s">
        <v>38</v>
      </c>
      <c r="F29" s="1" t="s">
        <v>124</v>
      </c>
      <c r="G29" s="11" t="s">
        <v>52</v>
      </c>
      <c r="H29" s="11" t="s">
        <v>36</v>
      </c>
      <c r="I29" s="2">
        <v>599.20000000000005</v>
      </c>
      <c r="J29" s="2">
        <v>560</v>
      </c>
      <c r="K29" s="1" t="s">
        <v>87</v>
      </c>
      <c r="L29" s="11" t="s">
        <v>88</v>
      </c>
      <c r="M29" s="11" t="s">
        <v>76</v>
      </c>
      <c r="N29" s="11" t="s">
        <v>26</v>
      </c>
      <c r="O29" s="11" t="s">
        <v>76</v>
      </c>
      <c r="P29" s="12">
        <v>45448</v>
      </c>
      <c r="Q29" s="12">
        <v>45448</v>
      </c>
      <c r="R29" s="1">
        <f>+R24</f>
        <v>0</v>
      </c>
      <c r="S29" s="10">
        <v>1</v>
      </c>
      <c r="T29" s="1" t="s">
        <v>49</v>
      </c>
      <c r="U29" s="11">
        <v>1</v>
      </c>
      <c r="V29" s="14">
        <v>217000000</v>
      </c>
      <c r="W29" s="11"/>
      <c r="X29" s="1"/>
    </row>
    <row r="30" spans="1:24" ht="14.1" customHeight="1" x14ac:dyDescent="0.15">
      <c r="A30" s="13" t="str">
        <f t="shared" si="0"/>
        <v>2024</v>
      </c>
      <c r="B30" s="13" t="str">
        <f t="shared" si="1"/>
        <v>063</v>
      </c>
      <c r="C30" s="20" t="s">
        <v>125</v>
      </c>
      <c r="D30" s="11" t="s">
        <v>22</v>
      </c>
      <c r="E30" s="11" t="s">
        <v>23</v>
      </c>
      <c r="F30" s="1" t="s">
        <v>126</v>
      </c>
      <c r="G30" s="11" t="s">
        <v>45</v>
      </c>
      <c r="H30" s="11" t="s">
        <v>36</v>
      </c>
      <c r="I30" s="2">
        <v>331.7</v>
      </c>
      <c r="J30" s="2">
        <v>310</v>
      </c>
      <c r="K30" s="1" t="s">
        <v>127</v>
      </c>
      <c r="L30" s="11" t="s">
        <v>128</v>
      </c>
      <c r="M30" s="11" t="s">
        <v>76</v>
      </c>
      <c r="N30" s="11" t="s">
        <v>26</v>
      </c>
      <c r="O30" s="11" t="s">
        <v>76</v>
      </c>
      <c r="P30" s="12">
        <v>45454</v>
      </c>
      <c r="Q30" s="12">
        <v>45454</v>
      </c>
      <c r="R30" s="1" t="str">
        <f>+R25</f>
        <v>Sin publicación</v>
      </c>
      <c r="S30" s="10">
        <v>1</v>
      </c>
      <c r="T30" s="1" t="s">
        <v>49</v>
      </c>
      <c r="U30" s="11">
        <v>2</v>
      </c>
      <c r="V30" s="14">
        <v>6221601000</v>
      </c>
      <c r="W30" s="11"/>
      <c r="X30" s="1"/>
    </row>
    <row r="31" spans="1:24" ht="14.1" customHeight="1" x14ac:dyDescent="0.15">
      <c r="A31" s="13" t="str">
        <f t="shared" si="0"/>
        <v>2024</v>
      </c>
      <c r="B31" s="13" t="str">
        <f t="shared" si="1"/>
        <v>064</v>
      </c>
      <c r="C31" s="20" t="s">
        <v>129</v>
      </c>
      <c r="D31" s="11" t="s">
        <v>22</v>
      </c>
      <c r="E31" s="11" t="s">
        <v>23</v>
      </c>
      <c r="F31" s="1" t="s">
        <v>130</v>
      </c>
      <c r="G31" s="11" t="s">
        <v>52</v>
      </c>
      <c r="H31" s="11" t="s">
        <v>36</v>
      </c>
      <c r="I31" s="2">
        <v>199.9</v>
      </c>
      <c r="J31" s="2">
        <v>199.9</v>
      </c>
      <c r="K31" s="1" t="s">
        <v>131</v>
      </c>
      <c r="L31" s="11" t="s">
        <v>132</v>
      </c>
      <c r="M31" s="11" t="s">
        <v>76</v>
      </c>
      <c r="N31" s="11" t="s">
        <v>26</v>
      </c>
      <c r="O31" s="11" t="s">
        <v>76</v>
      </c>
      <c r="P31" s="12">
        <v>45458</v>
      </c>
      <c r="Q31" s="12">
        <v>45458</v>
      </c>
      <c r="R31" s="1" t="s">
        <v>27</v>
      </c>
      <c r="S31" s="10">
        <v>1</v>
      </c>
      <c r="T31" s="1" t="s">
        <v>49</v>
      </c>
      <c r="U31" s="11">
        <v>2</v>
      </c>
      <c r="V31" s="14">
        <v>6299000000</v>
      </c>
      <c r="W31" s="11"/>
      <c r="X31" s="1"/>
    </row>
    <row r="32" spans="1:24" s="13" customFormat="1" ht="16.899999999999999" customHeight="1" x14ac:dyDescent="0.25">
      <c r="A32" s="13" t="str">
        <f t="shared" si="0"/>
        <v>2024</v>
      </c>
      <c r="B32" s="13" t="str">
        <f t="shared" si="1"/>
        <v>073</v>
      </c>
      <c r="C32" s="20" t="s">
        <v>137</v>
      </c>
      <c r="D32" s="11" t="s">
        <v>22</v>
      </c>
      <c r="E32" s="11" t="s">
        <v>23</v>
      </c>
      <c r="F32" s="1" t="s">
        <v>138</v>
      </c>
      <c r="G32" s="11" t="s">
        <v>52</v>
      </c>
      <c r="H32" s="11" t="s">
        <v>36</v>
      </c>
      <c r="I32" s="2">
        <v>609.79999999999995</v>
      </c>
      <c r="J32" s="2">
        <v>652.49</v>
      </c>
      <c r="K32" s="1" t="s">
        <v>87</v>
      </c>
      <c r="L32" s="11" t="s">
        <v>88</v>
      </c>
      <c r="M32" s="11" t="s">
        <v>139</v>
      </c>
      <c r="N32" s="11" t="s">
        <v>49</v>
      </c>
      <c r="O32" s="11" t="s">
        <v>117</v>
      </c>
      <c r="P32" s="12">
        <v>45474</v>
      </c>
      <c r="Q32" s="12">
        <v>45474</v>
      </c>
      <c r="R32" s="1" t="s">
        <v>27</v>
      </c>
      <c r="S32" s="10"/>
      <c r="T32" s="1" t="s">
        <v>26</v>
      </c>
      <c r="U32" s="11">
        <v>3</v>
      </c>
      <c r="V32" s="14">
        <v>6221503000</v>
      </c>
      <c r="W32" s="11"/>
      <c r="X32" s="1"/>
    </row>
    <row r="33" spans="1:24" x14ac:dyDescent="0.15">
      <c r="A33" s="13" t="str">
        <f t="shared" si="0"/>
        <v>2024</v>
      </c>
      <c r="B33" s="13" t="str">
        <f t="shared" si="1"/>
        <v>075</v>
      </c>
      <c r="C33" s="20" t="s">
        <v>140</v>
      </c>
      <c r="D33" s="11" t="s">
        <v>22</v>
      </c>
      <c r="E33" s="11" t="s">
        <v>38</v>
      </c>
      <c r="F33" s="1" t="s">
        <v>51</v>
      </c>
      <c r="G33" s="11" t="s">
        <v>52</v>
      </c>
      <c r="H33" s="11" t="s">
        <v>36</v>
      </c>
      <c r="I33" s="2">
        <v>695.39</v>
      </c>
      <c r="J33" s="2">
        <v>661.11</v>
      </c>
      <c r="K33" s="1" t="s">
        <v>53</v>
      </c>
      <c r="L33" s="11" t="s">
        <v>54</v>
      </c>
      <c r="M33" s="11" t="s">
        <v>56</v>
      </c>
      <c r="N33" s="11" t="s">
        <v>49</v>
      </c>
      <c r="O33" s="11" t="s">
        <v>56</v>
      </c>
      <c r="P33" s="12">
        <v>45485</v>
      </c>
      <c r="Q33" s="12">
        <v>45504</v>
      </c>
      <c r="R33" s="1" t="s">
        <v>98</v>
      </c>
      <c r="S33" s="10"/>
      <c r="T33" s="1" t="s">
        <v>49</v>
      </c>
      <c r="U33" s="11">
        <v>3</v>
      </c>
      <c r="V33" s="14">
        <v>6028000000</v>
      </c>
      <c r="W33" s="11"/>
      <c r="X33" s="1"/>
    </row>
    <row r="34" spans="1:24" ht="14.1" customHeight="1" x14ac:dyDescent="0.15">
      <c r="A34" s="13" t="str">
        <f t="shared" si="0"/>
        <v>2024</v>
      </c>
      <c r="B34" s="13" t="str">
        <f t="shared" si="1"/>
        <v>080</v>
      </c>
      <c r="C34" s="20" t="s">
        <v>141</v>
      </c>
      <c r="D34" s="11" t="s">
        <v>22</v>
      </c>
      <c r="E34" s="11" t="s">
        <v>38</v>
      </c>
      <c r="F34" s="1" t="s">
        <v>51</v>
      </c>
      <c r="G34" s="11" t="s">
        <v>52</v>
      </c>
      <c r="H34" s="11" t="s">
        <v>36</v>
      </c>
      <c r="I34" s="2">
        <v>102</v>
      </c>
      <c r="J34" s="2">
        <v>109.14</v>
      </c>
      <c r="K34" s="1" t="s">
        <v>87</v>
      </c>
      <c r="L34" s="11" t="s">
        <v>88</v>
      </c>
      <c r="M34" s="11" t="s">
        <v>48</v>
      </c>
      <c r="N34" s="11" t="s">
        <v>49</v>
      </c>
      <c r="O34" s="11" t="s">
        <v>48</v>
      </c>
      <c r="P34" s="12">
        <v>45504</v>
      </c>
      <c r="Q34" s="12">
        <v>45504</v>
      </c>
      <c r="R34" s="1" t="s">
        <v>27</v>
      </c>
      <c r="S34" s="10"/>
      <c r="T34" s="1" t="s">
        <v>26</v>
      </c>
      <c r="U34" s="11">
        <v>3</v>
      </c>
      <c r="V34" s="14">
        <v>6028000000</v>
      </c>
      <c r="W34" s="11"/>
      <c r="X34" s="1"/>
    </row>
    <row r="35" spans="1:24" s="13" customFormat="1" ht="16.899999999999999" customHeight="1" x14ac:dyDescent="0.25">
      <c r="A35" s="13" t="str">
        <f t="shared" si="0"/>
        <v>2024</v>
      </c>
      <c r="B35" s="13" t="str">
        <f t="shared" si="1"/>
        <v>084</v>
      </c>
      <c r="C35" s="20" t="s">
        <v>147</v>
      </c>
      <c r="D35" s="11" t="s">
        <v>22</v>
      </c>
      <c r="E35" s="11" t="s">
        <v>142</v>
      </c>
      <c r="F35" s="1" t="s">
        <v>143</v>
      </c>
      <c r="G35" s="11" t="s">
        <v>45</v>
      </c>
      <c r="H35" s="11" t="s">
        <v>36</v>
      </c>
      <c r="I35" s="2">
        <v>3500</v>
      </c>
      <c r="J35" s="2" t="s">
        <v>144</v>
      </c>
      <c r="K35" s="1" t="s">
        <v>145</v>
      </c>
      <c r="L35" s="11" t="s">
        <v>146</v>
      </c>
      <c r="M35" s="11" t="s">
        <v>56</v>
      </c>
      <c r="N35" s="11" t="s">
        <v>49</v>
      </c>
      <c r="O35" s="11" t="s">
        <v>56</v>
      </c>
      <c r="P35" s="12">
        <v>45547</v>
      </c>
      <c r="Q35" s="12">
        <v>45577</v>
      </c>
      <c r="R35" s="1" t="s">
        <v>27</v>
      </c>
      <c r="S35" s="10"/>
      <c r="T35" s="1" t="s">
        <v>26</v>
      </c>
      <c r="U35" s="11">
        <v>3</v>
      </c>
      <c r="V35" s="14">
        <v>62212024000</v>
      </c>
      <c r="W35" s="11"/>
      <c r="X35" s="1" t="s">
        <v>28</v>
      </c>
    </row>
    <row r="36" spans="1:24" s="24" customFormat="1" ht="21" x14ac:dyDescent="0.25">
      <c r="A36" s="13" t="str">
        <f t="shared" ref="A36:A67" si="2">MID(C36,5,4)</f>
        <v>2024</v>
      </c>
      <c r="B36" s="13" t="str">
        <f t="shared" ref="B36:B67" si="3">MID(C36,1,3)</f>
        <v>087</v>
      </c>
      <c r="C36" s="20" t="s">
        <v>148</v>
      </c>
      <c r="D36" s="11" t="s">
        <v>22</v>
      </c>
      <c r="E36" s="11" t="s">
        <v>23</v>
      </c>
      <c r="F36" s="1" t="s">
        <v>154</v>
      </c>
      <c r="G36" s="11" t="s">
        <v>32</v>
      </c>
      <c r="H36" s="11" t="s">
        <v>36</v>
      </c>
      <c r="I36" s="2">
        <f>J36*1.07</f>
        <v>15996.500000000002</v>
      </c>
      <c r="J36" s="2">
        <v>14950</v>
      </c>
      <c r="K36" s="1" t="s">
        <v>163</v>
      </c>
      <c r="L36" s="11" t="s">
        <v>164</v>
      </c>
      <c r="M36" s="11" t="s">
        <v>48</v>
      </c>
      <c r="N36" s="11" t="s">
        <v>49</v>
      </c>
      <c r="O36" s="11" t="s">
        <v>48</v>
      </c>
      <c r="P36" s="12">
        <v>45583</v>
      </c>
      <c r="Q36" s="12">
        <v>45583</v>
      </c>
      <c r="R36" s="1" t="s">
        <v>98</v>
      </c>
      <c r="S36" s="10"/>
      <c r="T36" s="1" t="s">
        <v>49</v>
      </c>
      <c r="U36" s="11">
        <v>3</v>
      </c>
      <c r="V36" s="14">
        <v>6270000000</v>
      </c>
      <c r="W36" s="11"/>
      <c r="X36" s="1" t="s">
        <v>158</v>
      </c>
    </row>
    <row r="37" spans="1:24" s="13" customFormat="1" ht="16.899999999999999" customHeight="1" x14ac:dyDescent="0.25">
      <c r="A37" s="13" t="str">
        <f t="shared" si="2"/>
        <v>2024</v>
      </c>
      <c r="B37" s="13" t="str">
        <f t="shared" si="3"/>
        <v>088</v>
      </c>
      <c r="C37" s="20" t="s">
        <v>150</v>
      </c>
      <c r="D37" s="11" t="s">
        <v>22</v>
      </c>
      <c r="E37" s="11" t="s">
        <v>23</v>
      </c>
      <c r="F37" s="1" t="s">
        <v>155</v>
      </c>
      <c r="G37" s="11" t="s">
        <v>32</v>
      </c>
      <c r="H37" s="11" t="s">
        <v>36</v>
      </c>
      <c r="I37" s="2">
        <f>J37*1.07</f>
        <v>5709.52</v>
      </c>
      <c r="J37" s="2">
        <v>5336</v>
      </c>
      <c r="K37" s="1" t="s">
        <v>162</v>
      </c>
      <c r="L37" s="11" t="s">
        <v>159</v>
      </c>
      <c r="M37" s="11" t="s">
        <v>48</v>
      </c>
      <c r="N37" s="11" t="s">
        <v>49</v>
      </c>
      <c r="O37" s="11" t="s">
        <v>48</v>
      </c>
      <c r="P37" s="12">
        <v>45548</v>
      </c>
      <c r="Q37" s="12">
        <v>45548</v>
      </c>
      <c r="R37" s="1" t="s">
        <v>98</v>
      </c>
      <c r="S37" s="10"/>
      <c r="T37" s="1" t="s">
        <v>49</v>
      </c>
      <c r="U37" s="11">
        <v>3</v>
      </c>
      <c r="V37" s="14">
        <v>6270000000</v>
      </c>
      <c r="W37" s="11"/>
      <c r="X37" s="1" t="s">
        <v>28</v>
      </c>
    </row>
    <row r="38" spans="1:24" s="13" customFormat="1" ht="16.899999999999999" customHeight="1" x14ac:dyDescent="0.25">
      <c r="A38" s="13" t="str">
        <f t="shared" si="2"/>
        <v>2024</v>
      </c>
      <c r="B38" s="13" t="str">
        <f t="shared" si="3"/>
        <v>089</v>
      </c>
      <c r="C38" s="20" t="s">
        <v>151</v>
      </c>
      <c r="D38" s="11" t="s">
        <v>22</v>
      </c>
      <c r="E38" s="11" t="s">
        <v>38</v>
      </c>
      <c r="F38" s="1" t="s">
        <v>156</v>
      </c>
      <c r="G38" s="11" t="s">
        <v>52</v>
      </c>
      <c r="H38" s="11" t="s">
        <v>36</v>
      </c>
      <c r="I38" s="2">
        <f>J38*1.07</f>
        <v>10541.030100000002</v>
      </c>
      <c r="J38" s="2">
        <v>9851.43</v>
      </c>
      <c r="K38" s="1" t="s">
        <v>165</v>
      </c>
      <c r="L38" s="11" t="s">
        <v>166</v>
      </c>
      <c r="M38" s="11" t="s">
        <v>48</v>
      </c>
      <c r="N38" s="11" t="s">
        <v>49</v>
      </c>
      <c r="O38" s="11" t="s">
        <v>48</v>
      </c>
      <c r="P38" s="12">
        <v>45575</v>
      </c>
      <c r="Q38" s="12">
        <v>45575</v>
      </c>
      <c r="R38" s="1" t="s">
        <v>98</v>
      </c>
      <c r="S38" s="10"/>
      <c r="T38" s="1" t="s">
        <v>49</v>
      </c>
      <c r="U38" s="11">
        <v>4</v>
      </c>
      <c r="V38" s="14">
        <v>6270000000</v>
      </c>
      <c r="W38" s="11"/>
      <c r="X38" s="1" t="s">
        <v>28</v>
      </c>
    </row>
    <row r="39" spans="1:24" s="13" customFormat="1" ht="16.899999999999999" customHeight="1" x14ac:dyDescent="0.25">
      <c r="A39" s="13" t="str">
        <f t="shared" si="2"/>
        <v>2024</v>
      </c>
      <c r="B39" s="13" t="str">
        <f t="shared" si="3"/>
        <v>090</v>
      </c>
      <c r="C39" s="20" t="s">
        <v>152</v>
      </c>
      <c r="D39" s="11" t="s">
        <v>22</v>
      </c>
      <c r="E39" s="11" t="s">
        <v>38</v>
      </c>
      <c r="F39" s="1" t="s">
        <v>157</v>
      </c>
      <c r="G39" s="11" t="s">
        <v>32</v>
      </c>
      <c r="H39" s="11" t="s">
        <v>36</v>
      </c>
      <c r="I39" s="2">
        <f>J39*1.07</f>
        <v>1013.2900000000001</v>
      </c>
      <c r="J39" s="2">
        <v>947</v>
      </c>
      <c r="K39" s="1" t="s">
        <v>161</v>
      </c>
      <c r="L39" s="11" t="s">
        <v>160</v>
      </c>
      <c r="M39" s="11" t="s">
        <v>48</v>
      </c>
      <c r="N39" s="11" t="s">
        <v>49</v>
      </c>
      <c r="O39" s="11" t="s">
        <v>48</v>
      </c>
      <c r="P39" s="12">
        <v>45580</v>
      </c>
      <c r="Q39" s="12">
        <v>45580</v>
      </c>
      <c r="R39" s="1" t="s">
        <v>98</v>
      </c>
      <c r="S39" s="10"/>
      <c r="T39" s="1" t="s">
        <v>49</v>
      </c>
      <c r="U39" s="11">
        <v>3</v>
      </c>
      <c r="V39" s="14">
        <v>6270000000</v>
      </c>
      <c r="W39" s="11"/>
      <c r="X39" s="1" t="s">
        <v>28</v>
      </c>
    </row>
    <row r="40" spans="1:24" s="13" customFormat="1" ht="12" customHeight="1" x14ac:dyDescent="0.25">
      <c r="A40" s="13" t="str">
        <f t="shared" si="2"/>
        <v>2024</v>
      </c>
      <c r="B40" s="13" t="str">
        <f t="shared" si="3"/>
        <v>091</v>
      </c>
      <c r="C40" s="20" t="s">
        <v>153</v>
      </c>
      <c r="D40" s="11" t="s">
        <v>22</v>
      </c>
      <c r="E40" s="11" t="s">
        <v>23</v>
      </c>
      <c r="F40" s="1" t="s">
        <v>167</v>
      </c>
      <c r="G40" s="11" t="s">
        <v>32</v>
      </c>
      <c r="H40" s="11" t="s">
        <v>36</v>
      </c>
      <c r="I40" s="2">
        <v>340</v>
      </c>
      <c r="J40" s="2">
        <v>340</v>
      </c>
      <c r="K40" s="1" t="s">
        <v>170</v>
      </c>
      <c r="L40" s="11" t="s">
        <v>171</v>
      </c>
      <c r="M40" s="11" t="s">
        <v>48</v>
      </c>
      <c r="N40" s="11" t="s">
        <v>49</v>
      </c>
      <c r="O40" s="11" t="s">
        <v>149</v>
      </c>
      <c r="P40" s="12">
        <v>45583</v>
      </c>
      <c r="Q40" s="12">
        <v>45583</v>
      </c>
      <c r="R40" s="1" t="s">
        <v>98</v>
      </c>
      <c r="S40" s="10"/>
      <c r="T40" s="1" t="s">
        <v>49</v>
      </c>
      <c r="U40" s="11">
        <v>4</v>
      </c>
      <c r="V40" s="14">
        <v>6270000000</v>
      </c>
      <c r="W40" s="11"/>
      <c r="X40" s="1" t="s">
        <v>28</v>
      </c>
    </row>
    <row r="41" spans="1:24" s="13" customFormat="1" ht="12" customHeight="1" x14ac:dyDescent="0.25">
      <c r="A41" s="13" t="str">
        <f t="shared" si="2"/>
        <v>2024</v>
      </c>
      <c r="B41" s="13" t="str">
        <f t="shared" si="3"/>
        <v>092</v>
      </c>
      <c r="C41" s="20" t="s">
        <v>168</v>
      </c>
      <c r="D41" s="11" t="s">
        <v>22</v>
      </c>
      <c r="E41" s="11" t="s">
        <v>38</v>
      </c>
      <c r="F41" s="1" t="s">
        <v>58</v>
      </c>
      <c r="G41" s="11" t="s">
        <v>45</v>
      </c>
      <c r="H41" s="11" t="s">
        <v>36</v>
      </c>
      <c r="I41" s="2">
        <v>1000</v>
      </c>
      <c r="J41" s="2">
        <v>685</v>
      </c>
      <c r="K41" s="1" t="s">
        <v>59</v>
      </c>
      <c r="L41" s="11" t="s">
        <v>60</v>
      </c>
      <c r="M41" s="11" t="s">
        <v>56</v>
      </c>
      <c r="N41" s="11" t="s">
        <v>49</v>
      </c>
      <c r="O41" s="11" t="s">
        <v>56</v>
      </c>
      <c r="P41" s="12">
        <v>45551</v>
      </c>
      <c r="Q41" s="12">
        <v>45581</v>
      </c>
      <c r="R41" s="1" t="s">
        <v>27</v>
      </c>
      <c r="S41" s="10">
        <v>3</v>
      </c>
      <c r="T41" s="1" t="s">
        <v>26</v>
      </c>
      <c r="U41" s="11">
        <v>3</v>
      </c>
      <c r="V41" s="14">
        <v>6028000000</v>
      </c>
      <c r="W41" s="11"/>
      <c r="X41" s="1" t="str">
        <f>X40</f>
        <v>Oferta más económica según lo estipulado y solicitado por Mercatenerife</v>
      </c>
    </row>
    <row r="42" spans="1:24" s="13" customFormat="1" ht="12" customHeight="1" x14ac:dyDescent="0.25">
      <c r="A42" s="13" t="str">
        <f t="shared" si="2"/>
        <v>2024</v>
      </c>
      <c r="B42" s="13" t="str">
        <f t="shared" si="3"/>
        <v>094</v>
      </c>
      <c r="C42" s="20" t="s">
        <v>169</v>
      </c>
      <c r="D42" s="11" t="s">
        <v>22</v>
      </c>
      <c r="E42" s="11" t="s">
        <v>38</v>
      </c>
      <c r="F42" s="1" t="s">
        <v>172</v>
      </c>
      <c r="G42" s="11" t="s">
        <v>52</v>
      </c>
      <c r="H42" s="11" t="s">
        <v>36</v>
      </c>
      <c r="I42" s="2">
        <f>J42*1.07</f>
        <v>1551.5</v>
      </c>
      <c r="J42" s="2">
        <v>1450</v>
      </c>
      <c r="K42" s="1" t="s">
        <v>165</v>
      </c>
      <c r="L42" s="11" t="s">
        <v>166</v>
      </c>
      <c r="M42" s="11" t="s">
        <v>48</v>
      </c>
      <c r="N42" s="11" t="s">
        <v>49</v>
      </c>
      <c r="O42" s="11" t="s">
        <v>48</v>
      </c>
      <c r="P42" s="12">
        <v>45575</v>
      </c>
      <c r="Q42" s="12">
        <v>45575</v>
      </c>
      <c r="R42" s="1" t="s">
        <v>98</v>
      </c>
      <c r="S42" s="10"/>
      <c r="T42" s="1" t="s">
        <v>49</v>
      </c>
      <c r="U42" s="11">
        <v>4</v>
      </c>
      <c r="V42" s="14">
        <v>6270000000</v>
      </c>
      <c r="W42" s="11"/>
      <c r="X42" s="1" t="s">
        <v>28</v>
      </c>
    </row>
    <row r="43" spans="1:24" s="13" customFormat="1" ht="16.899999999999999" customHeight="1" x14ac:dyDescent="0.25">
      <c r="A43" s="13" t="str">
        <f t="shared" si="2"/>
        <v>2024</v>
      </c>
      <c r="B43" s="13" t="str">
        <f t="shared" si="3"/>
        <v>095</v>
      </c>
      <c r="C43" s="20" t="s">
        <v>173</v>
      </c>
      <c r="D43" s="11" t="s">
        <v>43</v>
      </c>
      <c r="E43" s="11" t="s">
        <v>23</v>
      </c>
      <c r="F43" s="1" t="s">
        <v>175</v>
      </c>
      <c r="G43" s="11" t="s">
        <v>52</v>
      </c>
      <c r="H43" s="11" t="s">
        <v>25</v>
      </c>
      <c r="I43" s="2"/>
      <c r="J43" s="2"/>
      <c r="K43" s="1"/>
      <c r="L43" s="11"/>
      <c r="M43" s="11" t="s">
        <v>117</v>
      </c>
      <c r="N43" s="11" t="s">
        <v>49</v>
      </c>
      <c r="O43" s="11" t="s">
        <v>117</v>
      </c>
      <c r="P43" s="12">
        <v>45658</v>
      </c>
      <c r="Q43" s="12">
        <v>46022</v>
      </c>
      <c r="R43" s="1" t="s">
        <v>41</v>
      </c>
      <c r="S43" s="10"/>
      <c r="T43" s="1" t="s">
        <v>174</v>
      </c>
      <c r="U43" s="11">
        <v>4</v>
      </c>
      <c r="V43" s="14">
        <v>6250000000</v>
      </c>
      <c r="W43" s="11"/>
      <c r="X43" s="1"/>
    </row>
    <row r="44" spans="1:24" s="13" customFormat="1" ht="16.899999999999999" customHeight="1" x14ac:dyDescent="0.25">
      <c r="A44" s="13" t="str">
        <f t="shared" si="2"/>
        <v>2024</v>
      </c>
      <c r="B44" s="13" t="str">
        <f t="shared" si="3"/>
        <v>096</v>
      </c>
      <c r="C44" s="20" t="s">
        <v>176</v>
      </c>
      <c r="D44" s="11" t="s">
        <v>22</v>
      </c>
      <c r="E44" s="11" t="s">
        <v>23</v>
      </c>
      <c r="F44" s="1" t="s">
        <v>177</v>
      </c>
      <c r="G44" s="11" t="s">
        <v>32</v>
      </c>
      <c r="H44" s="11" t="s">
        <v>36</v>
      </c>
      <c r="I44" s="2">
        <f>J44*1.07</f>
        <v>15836.000000000002</v>
      </c>
      <c r="J44" s="2">
        <v>14800</v>
      </c>
      <c r="K44" s="1" t="s">
        <v>180</v>
      </c>
      <c r="L44" s="11" t="s">
        <v>178</v>
      </c>
      <c r="M44" s="11" t="s">
        <v>117</v>
      </c>
      <c r="N44" s="11" t="s">
        <v>49</v>
      </c>
      <c r="O44" s="11" t="s">
        <v>48</v>
      </c>
      <c r="P44" s="12">
        <v>45584</v>
      </c>
      <c r="Q44" s="12">
        <v>45584</v>
      </c>
      <c r="R44" s="1" t="s">
        <v>27</v>
      </c>
      <c r="S44" s="10"/>
      <c r="T44" s="1" t="s">
        <v>49</v>
      </c>
      <c r="U44" s="11">
        <v>4</v>
      </c>
      <c r="V44" s="14">
        <v>6270000000</v>
      </c>
      <c r="W44" s="11"/>
      <c r="X44" s="1"/>
    </row>
    <row r="45" spans="1:24" s="13" customFormat="1" ht="16.899999999999999" customHeight="1" x14ac:dyDescent="0.25">
      <c r="A45" s="13" t="str">
        <f t="shared" si="2"/>
        <v>2024</v>
      </c>
      <c r="B45" s="13" t="str">
        <f t="shared" si="3"/>
        <v>101</v>
      </c>
      <c r="C45" s="20" t="s">
        <v>183</v>
      </c>
      <c r="D45" s="11" t="s">
        <v>22</v>
      </c>
      <c r="E45" s="11" t="s">
        <v>23</v>
      </c>
      <c r="F45" s="1" t="s">
        <v>250</v>
      </c>
      <c r="G45" s="11" t="s">
        <v>45</v>
      </c>
      <c r="H45" s="11" t="s">
        <v>25</v>
      </c>
      <c r="I45" s="2">
        <v>1500</v>
      </c>
      <c r="J45" s="2">
        <v>1400</v>
      </c>
      <c r="K45" s="1" t="s">
        <v>251</v>
      </c>
      <c r="L45" s="11" t="s">
        <v>252</v>
      </c>
      <c r="M45" s="11" t="s">
        <v>184</v>
      </c>
      <c r="N45" s="11" t="s">
        <v>49</v>
      </c>
      <c r="O45" s="11" t="s">
        <v>253</v>
      </c>
      <c r="P45" s="12">
        <v>45572</v>
      </c>
      <c r="Q45" s="12">
        <v>45633</v>
      </c>
      <c r="R45" s="1" t="s">
        <v>27</v>
      </c>
      <c r="S45" s="10"/>
      <c r="T45" s="1"/>
      <c r="U45" s="11">
        <v>4</v>
      </c>
      <c r="V45" s="14"/>
      <c r="W45" s="11"/>
      <c r="X45" s="1"/>
    </row>
    <row r="46" spans="1:24" s="13" customFormat="1" ht="16.899999999999999" customHeight="1" x14ac:dyDescent="0.25">
      <c r="A46" s="13" t="str">
        <f t="shared" si="2"/>
        <v>2024</v>
      </c>
      <c r="B46" s="13" t="str">
        <f t="shared" si="3"/>
        <v>102</v>
      </c>
      <c r="C46" s="20" t="s">
        <v>185</v>
      </c>
      <c r="D46" s="11" t="s">
        <v>22</v>
      </c>
      <c r="E46" s="11" t="s">
        <v>23</v>
      </c>
      <c r="F46" s="1" t="s">
        <v>191</v>
      </c>
      <c r="G46" s="11" t="s">
        <v>52</v>
      </c>
      <c r="H46" s="11" t="s">
        <v>36</v>
      </c>
      <c r="I46" s="2">
        <f>J46</f>
        <v>1633.4099999999999</v>
      </c>
      <c r="J46" s="2">
        <f>529.41+1104</f>
        <v>1633.4099999999999</v>
      </c>
      <c r="K46" s="1" t="s">
        <v>189</v>
      </c>
      <c r="L46" s="11" t="s">
        <v>190</v>
      </c>
      <c r="M46" s="11" t="s">
        <v>76</v>
      </c>
      <c r="N46" s="11" t="s">
        <v>26</v>
      </c>
      <c r="O46" s="11" t="s">
        <v>76</v>
      </c>
      <c r="P46" s="12">
        <v>45583</v>
      </c>
      <c r="Q46" s="12">
        <v>45583</v>
      </c>
      <c r="R46" s="1" t="s">
        <v>27</v>
      </c>
      <c r="S46" s="10"/>
      <c r="T46" s="1" t="s">
        <v>26</v>
      </c>
      <c r="U46" s="11">
        <v>4</v>
      </c>
      <c r="V46" s="14">
        <v>6270000000</v>
      </c>
      <c r="W46" s="11"/>
      <c r="X46" s="1"/>
    </row>
    <row r="47" spans="1:24" ht="14.1" customHeight="1" x14ac:dyDescent="0.15">
      <c r="A47" s="13" t="str">
        <f t="shared" si="2"/>
        <v>2024</v>
      </c>
      <c r="B47" s="13" t="str">
        <f t="shared" si="3"/>
        <v>103</v>
      </c>
      <c r="C47" s="20" t="s">
        <v>186</v>
      </c>
      <c r="D47" s="11" t="s">
        <v>22</v>
      </c>
      <c r="E47" s="11" t="s">
        <v>23</v>
      </c>
      <c r="F47" s="1" t="s">
        <v>192</v>
      </c>
      <c r="G47" s="11" t="s">
        <v>45</v>
      </c>
      <c r="H47" s="11" t="s">
        <v>25</v>
      </c>
      <c r="I47" s="2">
        <v>5000</v>
      </c>
      <c r="J47" s="2">
        <v>2980</v>
      </c>
      <c r="K47" s="1" t="s">
        <v>193</v>
      </c>
      <c r="L47" s="11"/>
      <c r="M47" s="11" t="s">
        <v>184</v>
      </c>
      <c r="N47" s="11" t="s">
        <v>49</v>
      </c>
      <c r="O47" s="11" t="s">
        <v>194</v>
      </c>
      <c r="P47" s="12">
        <v>45590</v>
      </c>
      <c r="Q47" s="12">
        <v>45590</v>
      </c>
      <c r="R47" s="1" t="s">
        <v>27</v>
      </c>
      <c r="S47" s="10">
        <v>3</v>
      </c>
      <c r="T47" s="1" t="s">
        <v>96</v>
      </c>
      <c r="U47" s="11">
        <v>4</v>
      </c>
      <c r="V47" s="14">
        <v>6239000000</v>
      </c>
      <c r="W47" s="11"/>
      <c r="X47" s="1" t="s">
        <v>28</v>
      </c>
    </row>
    <row r="48" spans="1:24" ht="14.1" customHeight="1" x14ac:dyDescent="0.15">
      <c r="A48" s="13" t="str">
        <f t="shared" si="2"/>
        <v>2024</v>
      </c>
      <c r="B48" s="13" t="str">
        <f t="shared" si="3"/>
        <v>104</v>
      </c>
      <c r="C48" s="20" t="s">
        <v>188</v>
      </c>
      <c r="D48" s="11" t="s">
        <v>22</v>
      </c>
      <c r="E48" s="11" t="s">
        <v>23</v>
      </c>
      <c r="F48" s="1" t="s">
        <v>187</v>
      </c>
      <c r="G48" s="11" t="s">
        <v>45</v>
      </c>
      <c r="H48" s="11" t="s">
        <v>25</v>
      </c>
      <c r="I48" s="2">
        <v>15000</v>
      </c>
      <c r="J48" s="2"/>
      <c r="K48" s="1"/>
      <c r="L48" s="11"/>
      <c r="M48" s="11"/>
      <c r="N48" s="11"/>
      <c r="O48" s="11"/>
      <c r="P48" s="12"/>
      <c r="Q48" s="12"/>
      <c r="R48" s="1"/>
      <c r="S48" s="10"/>
      <c r="T48" s="1"/>
      <c r="U48" s="11"/>
      <c r="V48" s="14"/>
      <c r="W48" s="11"/>
      <c r="X48" s="1"/>
    </row>
    <row r="49" spans="1:24" s="13" customFormat="1" ht="16.899999999999999" customHeight="1" x14ac:dyDescent="0.25">
      <c r="A49" s="13" t="str">
        <f t="shared" si="2"/>
        <v>2024</v>
      </c>
      <c r="B49" s="13" t="str">
        <f t="shared" si="3"/>
        <v>108</v>
      </c>
      <c r="C49" s="20" t="s">
        <v>195</v>
      </c>
      <c r="D49" s="11" t="s">
        <v>22</v>
      </c>
      <c r="E49" s="11" t="s">
        <v>142</v>
      </c>
      <c r="F49" s="1" t="s">
        <v>196</v>
      </c>
      <c r="G49" s="11" t="s">
        <v>45</v>
      </c>
      <c r="H49" s="11" t="s">
        <v>36</v>
      </c>
      <c r="I49" s="2">
        <v>700</v>
      </c>
      <c r="J49" s="2">
        <v>509</v>
      </c>
      <c r="K49" s="1" t="s">
        <v>87</v>
      </c>
      <c r="L49" s="11" t="s">
        <v>88</v>
      </c>
      <c r="M49" s="11" t="s">
        <v>136</v>
      </c>
      <c r="N49" s="11" t="s">
        <v>49</v>
      </c>
      <c r="O49" s="11" t="s">
        <v>136</v>
      </c>
      <c r="P49" s="12">
        <v>45590</v>
      </c>
      <c r="Q49" s="12">
        <v>45597</v>
      </c>
      <c r="R49" s="1" t="s">
        <v>27</v>
      </c>
      <c r="S49" s="10"/>
      <c r="T49" s="1" t="s">
        <v>49</v>
      </c>
      <c r="U49" s="11">
        <v>1</v>
      </c>
      <c r="V49" s="14">
        <v>6028000000</v>
      </c>
      <c r="W49" s="11"/>
      <c r="X49" s="1" t="s">
        <v>197</v>
      </c>
    </row>
    <row r="50" spans="1:24" ht="14.1" customHeight="1" x14ac:dyDescent="0.15">
      <c r="A50" s="13" t="str">
        <f t="shared" si="2"/>
        <v>2024</v>
      </c>
      <c r="B50" s="13" t="str">
        <f t="shared" si="3"/>
        <v>109</v>
      </c>
      <c r="C50" s="20" t="s">
        <v>198</v>
      </c>
      <c r="D50" s="11" t="s">
        <v>22</v>
      </c>
      <c r="E50" s="11" t="s">
        <v>23</v>
      </c>
      <c r="F50" s="1" t="s">
        <v>199</v>
      </c>
      <c r="G50" s="11" t="s">
        <v>52</v>
      </c>
      <c r="H50" s="11" t="s">
        <v>36</v>
      </c>
      <c r="I50" s="2">
        <v>1284</v>
      </c>
      <c r="J50" s="2">
        <v>1200</v>
      </c>
      <c r="K50" s="1" t="s">
        <v>162</v>
      </c>
      <c r="L50" s="11" t="s">
        <v>159</v>
      </c>
      <c r="M50" s="11" t="s">
        <v>76</v>
      </c>
      <c r="N50" s="11" t="s">
        <v>49</v>
      </c>
      <c r="O50" s="11" t="s">
        <v>76</v>
      </c>
      <c r="P50" s="12">
        <v>45594</v>
      </c>
      <c r="Q50" s="12">
        <v>45594</v>
      </c>
      <c r="R50" s="1" t="s">
        <v>27</v>
      </c>
      <c r="S50" s="10"/>
      <c r="T50" s="1" t="s">
        <v>49</v>
      </c>
      <c r="U50" s="11">
        <v>4</v>
      </c>
      <c r="V50" s="14">
        <v>6239000000</v>
      </c>
      <c r="W50" s="11"/>
      <c r="X50" s="1" t="s">
        <v>197</v>
      </c>
    </row>
    <row r="51" spans="1:24" ht="14.1" customHeight="1" x14ac:dyDescent="0.15">
      <c r="A51" s="13" t="str">
        <f t="shared" si="2"/>
        <v>2024</v>
      </c>
      <c r="B51" s="13" t="str">
        <f t="shared" si="3"/>
        <v>110</v>
      </c>
      <c r="C51" s="20" t="s">
        <v>200</v>
      </c>
      <c r="D51" s="11" t="s">
        <v>22</v>
      </c>
      <c r="E51" s="11" t="s">
        <v>23</v>
      </c>
      <c r="F51" s="1" t="s">
        <v>201</v>
      </c>
      <c r="G51" s="11" t="s">
        <v>52</v>
      </c>
      <c r="H51" s="11" t="s">
        <v>36</v>
      </c>
      <c r="I51" s="2">
        <v>1284</v>
      </c>
      <c r="J51" s="2">
        <v>1200</v>
      </c>
      <c r="K51" s="1" t="s">
        <v>202</v>
      </c>
      <c r="L51" s="11" t="s">
        <v>203</v>
      </c>
      <c r="M51" s="11" t="s">
        <v>76</v>
      </c>
      <c r="N51" s="11" t="s">
        <v>49</v>
      </c>
      <c r="O51" s="11" t="s">
        <v>76</v>
      </c>
      <c r="P51" s="12">
        <v>45588</v>
      </c>
      <c r="Q51" s="12">
        <v>45588</v>
      </c>
      <c r="R51" s="1" t="s">
        <v>27</v>
      </c>
      <c r="S51" s="10"/>
      <c r="T51" s="1" t="s">
        <v>49</v>
      </c>
      <c r="U51" s="11">
        <v>4</v>
      </c>
      <c r="V51" s="14">
        <v>6270000000</v>
      </c>
      <c r="W51" s="11"/>
      <c r="X51" s="1" t="s">
        <v>197</v>
      </c>
    </row>
    <row r="52" spans="1:24" ht="14.1" customHeight="1" x14ac:dyDescent="0.15">
      <c r="A52" s="13" t="str">
        <f t="shared" si="2"/>
        <v>2024</v>
      </c>
      <c r="B52" s="13" t="str">
        <f t="shared" si="3"/>
        <v>111</v>
      </c>
      <c r="C52" s="20" t="s">
        <v>204</v>
      </c>
      <c r="D52" s="11" t="s">
        <v>22</v>
      </c>
      <c r="E52" s="11" t="s">
        <v>23</v>
      </c>
      <c r="F52" s="1" t="s">
        <v>205</v>
      </c>
      <c r="G52" s="11" t="s">
        <v>45</v>
      </c>
      <c r="H52" s="11" t="s">
        <v>36</v>
      </c>
      <c r="I52" s="2">
        <v>1000</v>
      </c>
      <c r="J52" s="2">
        <v>779.6</v>
      </c>
      <c r="K52" s="1" t="s">
        <v>206</v>
      </c>
      <c r="L52" s="11" t="s">
        <v>207</v>
      </c>
      <c r="M52" s="11" t="s">
        <v>56</v>
      </c>
      <c r="N52" s="11" t="s">
        <v>49</v>
      </c>
      <c r="O52" s="11" t="s">
        <v>56</v>
      </c>
      <c r="P52" s="12">
        <v>45566</v>
      </c>
      <c r="Q52" s="12">
        <v>45596</v>
      </c>
      <c r="R52" s="1" t="s">
        <v>27</v>
      </c>
      <c r="S52" s="10"/>
      <c r="T52" s="1" t="s">
        <v>49</v>
      </c>
      <c r="U52" s="11">
        <v>4</v>
      </c>
      <c r="V52" s="14">
        <v>629000000</v>
      </c>
      <c r="W52" s="11"/>
      <c r="X52" s="1"/>
    </row>
    <row r="53" spans="1:24" ht="12.75" customHeight="1" x14ac:dyDescent="0.15">
      <c r="A53" s="13" t="str">
        <f t="shared" si="2"/>
        <v>2024</v>
      </c>
      <c r="B53" s="13" t="str">
        <f t="shared" si="3"/>
        <v>112</v>
      </c>
      <c r="C53" s="20" t="s">
        <v>208</v>
      </c>
      <c r="D53" s="11" t="s">
        <v>22</v>
      </c>
      <c r="E53" s="11" t="s">
        <v>23</v>
      </c>
      <c r="F53" s="1" t="s">
        <v>209</v>
      </c>
      <c r="G53" s="11" t="s">
        <v>45</v>
      </c>
      <c r="H53" s="11" t="s">
        <v>36</v>
      </c>
      <c r="I53" s="2">
        <v>1000</v>
      </c>
      <c r="J53" s="2"/>
      <c r="K53" s="1" t="s">
        <v>210</v>
      </c>
      <c r="L53" s="11" t="s">
        <v>211</v>
      </c>
      <c r="M53" s="11" t="s">
        <v>56</v>
      </c>
      <c r="N53" s="11" t="s">
        <v>49</v>
      </c>
      <c r="O53" s="11" t="s">
        <v>56</v>
      </c>
      <c r="P53" s="12">
        <v>45597</v>
      </c>
      <c r="Q53" s="12">
        <v>45322</v>
      </c>
      <c r="R53" s="1" t="s">
        <v>27</v>
      </c>
      <c r="S53" s="10"/>
      <c r="T53" s="1" t="s">
        <v>49</v>
      </c>
      <c r="U53" s="11">
        <v>4</v>
      </c>
      <c r="V53" s="14">
        <v>6221303000</v>
      </c>
      <c r="W53" s="11"/>
      <c r="X53" s="1" t="s">
        <v>212</v>
      </c>
    </row>
    <row r="54" spans="1:24" s="13" customFormat="1" ht="16.899999999999999" customHeight="1" x14ac:dyDescent="0.25">
      <c r="A54" s="13" t="str">
        <f t="shared" si="2"/>
        <v>2024</v>
      </c>
      <c r="B54" s="13" t="str">
        <f t="shared" si="3"/>
        <v>113</v>
      </c>
      <c r="C54" s="20" t="s">
        <v>213</v>
      </c>
      <c r="D54" s="11" t="s">
        <v>22</v>
      </c>
      <c r="E54" s="11" t="s">
        <v>23</v>
      </c>
      <c r="F54" s="1" t="s">
        <v>214</v>
      </c>
      <c r="G54" s="11" t="s">
        <v>45</v>
      </c>
      <c r="H54" s="11" t="s">
        <v>36</v>
      </c>
      <c r="I54" s="2">
        <v>1000</v>
      </c>
      <c r="J54" s="2">
        <v>832</v>
      </c>
      <c r="K54" s="1" t="s">
        <v>215</v>
      </c>
      <c r="L54" s="11" t="s">
        <v>216</v>
      </c>
      <c r="M54" s="11" t="s">
        <v>217</v>
      </c>
      <c r="N54" s="11" t="s">
        <v>49</v>
      </c>
      <c r="O54" s="11" t="s">
        <v>107</v>
      </c>
      <c r="P54" s="12">
        <v>45603</v>
      </c>
      <c r="Q54" s="12">
        <v>45657</v>
      </c>
      <c r="R54" s="1" t="s">
        <v>27</v>
      </c>
      <c r="S54" s="10"/>
      <c r="T54" s="1" t="s">
        <v>49</v>
      </c>
      <c r="U54" s="11">
        <v>4</v>
      </c>
      <c r="V54" s="14"/>
      <c r="W54" s="11"/>
      <c r="X54" s="1"/>
    </row>
    <row r="55" spans="1:24" s="13" customFormat="1" x14ac:dyDescent="0.25">
      <c r="A55" s="13" t="str">
        <f t="shared" si="2"/>
        <v>2024</v>
      </c>
      <c r="B55" s="13" t="str">
        <f t="shared" si="3"/>
        <v>114</v>
      </c>
      <c r="C55" s="20" t="s">
        <v>218</v>
      </c>
      <c r="D55" s="11" t="s">
        <v>22</v>
      </c>
      <c r="E55" s="11" t="s">
        <v>38</v>
      </c>
      <c r="F55" s="1" t="s">
        <v>51</v>
      </c>
      <c r="G55" s="11" t="s">
        <v>52</v>
      </c>
      <c r="H55" s="11" t="s">
        <v>36</v>
      </c>
      <c r="I55" s="2">
        <v>859.23</v>
      </c>
      <c r="J55" s="2">
        <v>919.38</v>
      </c>
      <c r="K55" s="1" t="s">
        <v>87</v>
      </c>
      <c r="L55" s="11" t="s">
        <v>88</v>
      </c>
      <c r="M55" s="11" t="s">
        <v>56</v>
      </c>
      <c r="N55" s="11" t="s">
        <v>49</v>
      </c>
      <c r="O55" s="11" t="s">
        <v>56</v>
      </c>
      <c r="P55" s="12">
        <v>45558</v>
      </c>
      <c r="Q55" s="12">
        <v>45619</v>
      </c>
      <c r="R55" s="1" t="s">
        <v>27</v>
      </c>
      <c r="S55" s="10"/>
      <c r="T55" s="1" t="s">
        <v>26</v>
      </c>
      <c r="U55" s="11">
        <v>4</v>
      </c>
      <c r="V55" s="14">
        <v>6028000000</v>
      </c>
      <c r="W55" s="11"/>
      <c r="X55" s="1"/>
    </row>
    <row r="56" spans="1:24" s="13" customFormat="1" ht="16.899999999999999" customHeight="1" x14ac:dyDescent="0.25">
      <c r="A56" s="13" t="str">
        <f t="shared" si="2"/>
        <v>2024</v>
      </c>
      <c r="B56" s="13" t="str">
        <f t="shared" si="3"/>
        <v>115</v>
      </c>
      <c r="C56" s="20" t="s">
        <v>222</v>
      </c>
      <c r="D56" s="11" t="s">
        <v>22</v>
      </c>
      <c r="E56" s="11" t="s">
        <v>23</v>
      </c>
      <c r="F56" s="1" t="s">
        <v>219</v>
      </c>
      <c r="G56" s="11" t="s">
        <v>45</v>
      </c>
      <c r="H56" s="11" t="s">
        <v>36</v>
      </c>
      <c r="I56" s="2">
        <v>1093</v>
      </c>
      <c r="J56" s="2">
        <v>1169.51</v>
      </c>
      <c r="K56" s="1" t="s">
        <v>220</v>
      </c>
      <c r="L56" s="11" t="s">
        <v>221</v>
      </c>
      <c r="M56" s="11" t="s">
        <v>117</v>
      </c>
      <c r="N56" s="11" t="s">
        <v>49</v>
      </c>
      <c r="O56" s="11" t="s">
        <v>117</v>
      </c>
      <c r="P56" s="12">
        <v>45535</v>
      </c>
      <c r="Q56" s="12">
        <v>45900</v>
      </c>
      <c r="R56" s="1" t="s">
        <v>27</v>
      </c>
      <c r="S56" s="10"/>
      <c r="T56" s="1" t="s">
        <v>26</v>
      </c>
      <c r="U56" s="11">
        <v>3</v>
      </c>
      <c r="V56" s="14">
        <v>6290000000</v>
      </c>
      <c r="W56" s="11"/>
      <c r="X56" s="1" t="s">
        <v>28</v>
      </c>
    </row>
    <row r="57" spans="1:24" s="13" customFormat="1" ht="18.75" customHeight="1" x14ac:dyDescent="0.25">
      <c r="A57" s="13" t="str">
        <f t="shared" si="2"/>
        <v>2024</v>
      </c>
      <c r="B57" s="13" t="str">
        <f t="shared" si="3"/>
        <v>120</v>
      </c>
      <c r="C57" s="20" t="s">
        <v>223</v>
      </c>
      <c r="D57" s="11" t="s">
        <v>22</v>
      </c>
      <c r="E57" s="11" t="s">
        <v>23</v>
      </c>
      <c r="F57" s="1" t="s">
        <v>224</v>
      </c>
      <c r="G57" s="11" t="s">
        <v>45</v>
      </c>
      <c r="H57" s="11" t="s">
        <v>36</v>
      </c>
      <c r="I57" s="2"/>
      <c r="J57" s="2"/>
      <c r="K57" s="1" t="s">
        <v>225</v>
      </c>
      <c r="L57" s="11"/>
      <c r="M57" s="11" t="s">
        <v>182</v>
      </c>
      <c r="N57" s="11">
        <v>0</v>
      </c>
      <c r="O57" s="11" t="s">
        <v>76</v>
      </c>
      <c r="P57" s="12">
        <v>45607</v>
      </c>
      <c r="Q57" s="12">
        <v>45607</v>
      </c>
      <c r="R57" s="1" t="s">
        <v>27</v>
      </c>
      <c r="S57" s="10"/>
      <c r="T57" s="1" t="s">
        <v>96</v>
      </c>
      <c r="U57" s="11">
        <v>1</v>
      </c>
      <c r="V57" s="14"/>
      <c r="W57" s="11"/>
      <c r="X57" s="1"/>
    </row>
    <row r="58" spans="1:24" s="13" customFormat="1" ht="21.75" customHeight="1" x14ac:dyDescent="0.25">
      <c r="A58" s="13" t="str">
        <f t="shared" si="2"/>
        <v>2024</v>
      </c>
      <c r="B58" s="13" t="str">
        <f t="shared" si="3"/>
        <v>121</v>
      </c>
      <c r="C58" s="20" t="s">
        <v>226</v>
      </c>
      <c r="D58" s="11" t="s">
        <v>22</v>
      </c>
      <c r="E58" s="11" t="s">
        <v>23</v>
      </c>
      <c r="F58" s="1" t="s">
        <v>227</v>
      </c>
      <c r="G58" s="11" t="s">
        <v>52</v>
      </c>
      <c r="H58" s="11" t="s">
        <v>36</v>
      </c>
      <c r="I58" s="2">
        <v>1225.1500000000001</v>
      </c>
      <c r="J58" s="2">
        <v>1145</v>
      </c>
      <c r="K58" s="1" t="s">
        <v>228</v>
      </c>
      <c r="L58" s="11" t="s">
        <v>229</v>
      </c>
      <c r="M58" s="11" t="s">
        <v>76</v>
      </c>
      <c r="N58" s="11" t="s">
        <v>49</v>
      </c>
      <c r="O58" s="11" t="s">
        <v>76</v>
      </c>
      <c r="P58" s="12">
        <v>45615</v>
      </c>
      <c r="Q58" s="12">
        <v>45615</v>
      </c>
      <c r="R58" s="1" t="s">
        <v>27</v>
      </c>
      <c r="S58" s="10"/>
      <c r="T58" s="1" t="s">
        <v>49</v>
      </c>
      <c r="U58" s="11">
        <v>4</v>
      </c>
      <c r="V58" s="14">
        <v>6270000000</v>
      </c>
      <c r="W58" s="11"/>
      <c r="X58" s="1" t="s">
        <v>197</v>
      </c>
    </row>
    <row r="59" spans="1:24" s="13" customFormat="1" ht="16.899999999999999" customHeight="1" x14ac:dyDescent="0.25">
      <c r="A59" s="13" t="str">
        <f t="shared" si="2"/>
        <v>2024</v>
      </c>
      <c r="B59" s="13" t="str">
        <f t="shared" si="3"/>
        <v>126</v>
      </c>
      <c r="C59" s="20" t="s">
        <v>230</v>
      </c>
      <c r="D59" s="11" t="s">
        <v>22</v>
      </c>
      <c r="E59" s="11" t="s">
        <v>23</v>
      </c>
      <c r="F59" s="1" t="s">
        <v>231</v>
      </c>
      <c r="G59" s="11" t="s">
        <v>45</v>
      </c>
      <c r="H59" s="11" t="s">
        <v>36</v>
      </c>
      <c r="I59" s="2">
        <v>500</v>
      </c>
      <c r="J59" s="2">
        <v>130</v>
      </c>
      <c r="K59" s="1" t="s">
        <v>232</v>
      </c>
      <c r="L59" s="11" t="s">
        <v>216</v>
      </c>
      <c r="M59" s="11" t="s">
        <v>56</v>
      </c>
      <c r="N59" s="11" t="s">
        <v>49</v>
      </c>
      <c r="O59" s="11" t="s">
        <v>107</v>
      </c>
      <c r="P59" s="12">
        <v>45631</v>
      </c>
      <c r="Q59" s="12">
        <v>45662</v>
      </c>
      <c r="R59" s="1" t="s">
        <v>27</v>
      </c>
      <c r="S59" s="10"/>
      <c r="T59" s="1" t="s">
        <v>49</v>
      </c>
      <c r="U59" s="11">
        <v>4</v>
      </c>
      <c r="V59" s="14"/>
      <c r="W59" s="11"/>
      <c r="X59" s="1"/>
    </row>
    <row r="60" spans="1:24" s="13" customFormat="1" ht="16.899999999999999" customHeight="1" x14ac:dyDescent="0.25">
      <c r="A60" s="13" t="str">
        <f t="shared" si="2"/>
        <v>2024</v>
      </c>
      <c r="B60" s="13" t="str">
        <f t="shared" si="3"/>
        <v>127</v>
      </c>
      <c r="C60" s="20" t="s">
        <v>233</v>
      </c>
      <c r="D60" s="11" t="s">
        <v>22</v>
      </c>
      <c r="E60" s="11" t="s">
        <v>38</v>
      </c>
      <c r="F60" s="1" t="s">
        <v>51</v>
      </c>
      <c r="G60" s="11" t="s">
        <v>52</v>
      </c>
      <c r="H60" s="11" t="s">
        <v>36</v>
      </c>
      <c r="I60" s="2">
        <v>192.08</v>
      </c>
      <c r="J60" s="2">
        <v>205.53</v>
      </c>
      <c r="K60" s="1" t="s">
        <v>87</v>
      </c>
      <c r="L60" s="11" t="s">
        <v>88</v>
      </c>
      <c r="M60" s="11" t="s">
        <v>48</v>
      </c>
      <c r="N60" s="11" t="s">
        <v>49</v>
      </c>
      <c r="O60" s="11" t="s">
        <v>48</v>
      </c>
      <c r="P60" s="12">
        <v>45635</v>
      </c>
      <c r="Q60" s="12">
        <v>45635</v>
      </c>
      <c r="R60" s="1" t="s">
        <v>27</v>
      </c>
      <c r="S60" s="10"/>
      <c r="T60" s="1" t="s">
        <v>26</v>
      </c>
      <c r="U60" s="11">
        <v>4</v>
      </c>
      <c r="V60" s="14">
        <v>6028000000</v>
      </c>
      <c r="W60" s="11"/>
      <c r="X60" s="1"/>
    </row>
    <row r="61" spans="1:24" ht="12.75" customHeight="1" x14ac:dyDescent="0.15">
      <c r="A61" s="13" t="str">
        <f t="shared" si="2"/>
        <v>2024</v>
      </c>
      <c r="B61" s="13" t="str">
        <f t="shared" si="3"/>
        <v>128</v>
      </c>
      <c r="C61" s="20" t="s">
        <v>234</v>
      </c>
      <c r="D61" s="11" t="s">
        <v>22</v>
      </c>
      <c r="E61" s="11" t="s">
        <v>38</v>
      </c>
      <c r="F61" s="1" t="s">
        <v>235</v>
      </c>
      <c r="G61" s="11" t="s">
        <v>52</v>
      </c>
      <c r="H61" s="11" t="s">
        <v>36</v>
      </c>
      <c r="I61" s="2">
        <v>901.29</v>
      </c>
      <c r="J61" s="2">
        <v>901.49</v>
      </c>
      <c r="K61" s="1" t="s">
        <v>236</v>
      </c>
      <c r="L61" s="11" t="s">
        <v>237</v>
      </c>
      <c r="M61" s="11" t="s">
        <v>136</v>
      </c>
      <c r="N61" s="11" t="s">
        <v>49</v>
      </c>
      <c r="O61" s="11" t="str">
        <f>+M61</f>
        <v>1 SEMANA</v>
      </c>
      <c r="P61" s="12">
        <v>45625</v>
      </c>
      <c r="Q61" s="12">
        <v>45636</v>
      </c>
      <c r="R61" s="1" t="s">
        <v>27</v>
      </c>
      <c r="S61" s="10"/>
      <c r="T61" s="1" t="s">
        <v>26</v>
      </c>
      <c r="U61" s="11">
        <v>4</v>
      </c>
      <c r="V61" s="14">
        <v>6270000000</v>
      </c>
      <c r="W61" s="11"/>
      <c r="X61" s="1"/>
    </row>
    <row r="62" spans="1:24" ht="14.1" customHeight="1" x14ac:dyDescent="0.15">
      <c r="A62" s="13" t="str">
        <f t="shared" si="2"/>
        <v>2024</v>
      </c>
      <c r="B62" s="13" t="str">
        <f t="shared" si="3"/>
        <v>130</v>
      </c>
      <c r="C62" s="20" t="s">
        <v>238</v>
      </c>
      <c r="D62" s="11"/>
      <c r="E62" s="11"/>
      <c r="F62" s="1"/>
      <c r="G62" s="11"/>
      <c r="H62" s="11"/>
      <c r="I62" s="2"/>
      <c r="J62" s="2"/>
      <c r="K62" s="1"/>
      <c r="L62" s="11"/>
      <c r="M62" s="11"/>
      <c r="N62" s="11"/>
      <c r="O62" s="11"/>
      <c r="P62" s="12"/>
      <c r="Q62" s="12"/>
      <c r="R62" s="1"/>
      <c r="S62" s="10"/>
      <c r="T62" s="1"/>
      <c r="U62" s="11"/>
      <c r="V62" s="14"/>
      <c r="W62" s="11"/>
      <c r="X62" s="1"/>
    </row>
    <row r="63" spans="1:24" s="13" customFormat="1" ht="16.899999999999999" customHeight="1" x14ac:dyDescent="0.25">
      <c r="A63" s="13" t="str">
        <f t="shared" si="2"/>
        <v>2024</v>
      </c>
      <c r="B63" s="13" t="str">
        <f t="shared" si="3"/>
        <v>131</v>
      </c>
      <c r="C63" s="20" t="s">
        <v>243</v>
      </c>
      <c r="D63" s="11" t="s">
        <v>22</v>
      </c>
      <c r="E63" s="11" t="s">
        <v>38</v>
      </c>
      <c r="F63" s="1" t="s">
        <v>242</v>
      </c>
      <c r="G63" s="11" t="s">
        <v>45</v>
      </c>
      <c r="H63" s="11" t="s">
        <v>36</v>
      </c>
      <c r="I63" s="2">
        <v>1500</v>
      </c>
      <c r="J63" s="2">
        <v>1452.27</v>
      </c>
      <c r="K63" s="1" t="s">
        <v>244</v>
      </c>
      <c r="L63" s="11" t="s">
        <v>245</v>
      </c>
      <c r="M63" s="11" t="s">
        <v>117</v>
      </c>
      <c r="N63" s="11" t="s">
        <v>49</v>
      </c>
      <c r="O63" s="11" t="str">
        <f>+M63</f>
        <v>1 AÑO</v>
      </c>
      <c r="P63" s="12">
        <v>45566</v>
      </c>
      <c r="Q63" s="12">
        <v>45931</v>
      </c>
      <c r="R63" s="1" t="s">
        <v>27</v>
      </c>
      <c r="S63" s="10"/>
      <c r="T63" s="1" t="s">
        <v>26</v>
      </c>
      <c r="U63" s="11">
        <v>4</v>
      </c>
      <c r="V63" s="14">
        <v>629000000</v>
      </c>
      <c r="W63" s="11"/>
      <c r="X63" s="1"/>
    </row>
    <row r="64" spans="1:24" s="13" customFormat="1" ht="16.899999999999999" customHeight="1" x14ac:dyDescent="0.25">
      <c r="A64" s="13" t="str">
        <f t="shared" si="2"/>
        <v>2024</v>
      </c>
      <c r="B64" s="13" t="str">
        <f t="shared" si="3"/>
        <v>132</v>
      </c>
      <c r="C64" s="20" t="s">
        <v>246</v>
      </c>
      <c r="D64" s="11" t="s">
        <v>22</v>
      </c>
      <c r="E64" s="11" t="s">
        <v>38</v>
      </c>
      <c r="F64" s="1" t="s">
        <v>247</v>
      </c>
      <c r="G64" s="11" t="s">
        <v>23</v>
      </c>
      <c r="H64" s="11" t="s">
        <v>36</v>
      </c>
      <c r="I64" s="2">
        <v>2819.44</v>
      </c>
      <c r="J64" s="2">
        <v>2734.85</v>
      </c>
      <c r="K64" s="1" t="s">
        <v>248</v>
      </c>
      <c r="L64" s="11" t="s">
        <v>249</v>
      </c>
      <c r="M64" s="11" t="s">
        <v>56</v>
      </c>
      <c r="N64" s="11" t="s">
        <v>49</v>
      </c>
      <c r="O64" s="11" t="str">
        <f>+M64</f>
        <v>1 MES</v>
      </c>
      <c r="P64" s="12"/>
      <c r="Q64" s="12"/>
      <c r="R64" s="1" t="s">
        <v>27</v>
      </c>
      <c r="S64" s="10"/>
      <c r="T64" s="1" t="s">
        <v>26</v>
      </c>
      <c r="U64" s="11">
        <v>4</v>
      </c>
      <c r="V64" s="14"/>
      <c r="W64" s="11"/>
      <c r="X64" s="1"/>
    </row>
    <row r="65" spans="1:24" ht="13.5" customHeight="1" x14ac:dyDescent="0.15">
      <c r="A65" s="13" t="str">
        <f t="shared" si="2"/>
        <v>2025</v>
      </c>
      <c r="B65" s="13" t="str">
        <f t="shared" si="3"/>
        <v>001</v>
      </c>
      <c r="C65" s="20" t="s">
        <v>256</v>
      </c>
      <c r="D65" s="11" t="s">
        <v>22</v>
      </c>
      <c r="E65" s="11" t="s">
        <v>316</v>
      </c>
      <c r="F65" s="1" t="s">
        <v>315</v>
      </c>
      <c r="G65" s="11" t="s">
        <v>24</v>
      </c>
      <c r="H65" s="11" t="s">
        <v>25</v>
      </c>
      <c r="I65" s="2"/>
      <c r="J65" s="2"/>
      <c r="K65" s="1"/>
      <c r="L65" s="11"/>
      <c r="M65" s="11"/>
      <c r="N65" s="11"/>
      <c r="O65" s="11"/>
      <c r="P65" s="12"/>
      <c r="Q65" s="12"/>
      <c r="R65" s="1" t="s">
        <v>27</v>
      </c>
      <c r="S65" s="10"/>
      <c r="T65" s="1" t="s">
        <v>49</v>
      </c>
      <c r="U65" s="11">
        <v>1</v>
      </c>
      <c r="V65" s="14"/>
      <c r="W65" s="11"/>
      <c r="X65" s="1"/>
    </row>
    <row r="66" spans="1:24" x14ac:dyDescent="0.15">
      <c r="A66" s="13" t="str">
        <f t="shared" si="2"/>
        <v>2025</v>
      </c>
      <c r="B66" s="13" t="str">
        <f t="shared" si="3"/>
        <v>002</v>
      </c>
      <c r="C66" s="20" t="s">
        <v>258</v>
      </c>
      <c r="D66" s="11" t="s">
        <v>22</v>
      </c>
      <c r="E66" s="11" t="s">
        <v>38</v>
      </c>
      <c r="F66" s="1" t="s">
        <v>259</v>
      </c>
      <c r="G66" s="11" t="s">
        <v>24</v>
      </c>
      <c r="H66" s="11" t="s">
        <v>36</v>
      </c>
      <c r="I66" s="2">
        <v>1605</v>
      </c>
      <c r="J66" s="2">
        <v>1500</v>
      </c>
      <c r="K66" s="1" t="s">
        <v>276</v>
      </c>
      <c r="L66" s="11" t="s">
        <v>277</v>
      </c>
      <c r="M66" s="11" t="s">
        <v>110</v>
      </c>
      <c r="N66" s="11" t="s">
        <v>49</v>
      </c>
      <c r="O66" s="11" t="s">
        <v>110</v>
      </c>
      <c r="P66" s="12">
        <v>45672</v>
      </c>
      <c r="Q66" s="12">
        <v>46037</v>
      </c>
      <c r="R66" s="1" t="s">
        <v>27</v>
      </c>
      <c r="S66" s="10"/>
      <c r="T66" s="1" t="s">
        <v>49</v>
      </c>
      <c r="U66" s="11">
        <v>1</v>
      </c>
      <c r="V66" s="14">
        <v>6221604000</v>
      </c>
      <c r="W66" s="11"/>
      <c r="X66" s="1"/>
    </row>
    <row r="67" spans="1:24" x14ac:dyDescent="0.15">
      <c r="A67" s="13" t="str">
        <f t="shared" si="2"/>
        <v>2025</v>
      </c>
      <c r="B67" s="13" t="str">
        <f t="shared" si="3"/>
        <v>003</v>
      </c>
      <c r="C67" s="20" t="s">
        <v>260</v>
      </c>
      <c r="D67" s="11" t="s">
        <v>22</v>
      </c>
      <c r="E67" s="11" t="s">
        <v>38</v>
      </c>
      <c r="F67" s="1" t="s">
        <v>265</v>
      </c>
      <c r="G67" s="11" t="s">
        <v>24</v>
      </c>
      <c r="H67" s="11" t="s">
        <v>36</v>
      </c>
      <c r="I67" s="2">
        <v>1605</v>
      </c>
      <c r="J67" s="2">
        <v>1500</v>
      </c>
      <c r="K67" s="1" t="s">
        <v>280</v>
      </c>
      <c r="L67" s="11" t="s">
        <v>281</v>
      </c>
      <c r="M67" s="11" t="s">
        <v>110</v>
      </c>
      <c r="N67" s="11" t="s">
        <v>49</v>
      </c>
      <c r="O67" s="11" t="s">
        <v>110</v>
      </c>
      <c r="P67" s="12">
        <v>45672</v>
      </c>
      <c r="Q67" s="12">
        <v>46037</v>
      </c>
      <c r="R67" s="1" t="s">
        <v>27</v>
      </c>
      <c r="S67" s="10"/>
      <c r="T67" s="1" t="s">
        <v>49</v>
      </c>
      <c r="U67" s="11">
        <v>1</v>
      </c>
      <c r="V67" s="14">
        <v>6221604000</v>
      </c>
      <c r="W67" s="11"/>
      <c r="X67" s="1"/>
    </row>
    <row r="68" spans="1:24" x14ac:dyDescent="0.15">
      <c r="A68" s="13" t="str">
        <f t="shared" ref="A68:A99" si="4">MID(C68,5,4)</f>
        <v>2025</v>
      </c>
      <c r="B68" s="13" t="str">
        <f t="shared" ref="B68:B99" si="5">MID(C68,1,3)</f>
        <v>004</v>
      </c>
      <c r="C68" s="20" t="s">
        <v>261</v>
      </c>
      <c r="D68" s="11" t="s">
        <v>22</v>
      </c>
      <c r="E68" s="11" t="s">
        <v>38</v>
      </c>
      <c r="F68" s="1" t="s">
        <v>266</v>
      </c>
      <c r="G68" s="11" t="s">
        <v>24</v>
      </c>
      <c r="H68" s="11" t="s">
        <v>36</v>
      </c>
      <c r="I68" s="2">
        <v>1605</v>
      </c>
      <c r="J68" s="2">
        <v>1500</v>
      </c>
      <c r="K68" s="1" t="s">
        <v>286</v>
      </c>
      <c r="L68" s="11" t="s">
        <v>287</v>
      </c>
      <c r="M68" s="11" t="s">
        <v>110</v>
      </c>
      <c r="N68" s="11" t="s">
        <v>49</v>
      </c>
      <c r="O68" s="11" t="s">
        <v>110</v>
      </c>
      <c r="P68" s="12">
        <v>45672</v>
      </c>
      <c r="Q68" s="12">
        <v>46037</v>
      </c>
      <c r="R68" s="1" t="s">
        <v>27</v>
      </c>
      <c r="S68" s="10"/>
      <c r="T68" s="1" t="s">
        <v>49</v>
      </c>
      <c r="U68" s="11">
        <v>1</v>
      </c>
      <c r="V68" s="14">
        <v>6221604000</v>
      </c>
      <c r="W68" s="11"/>
      <c r="X68" s="1"/>
    </row>
    <row r="69" spans="1:24" s="13" customFormat="1" ht="16.899999999999999" customHeight="1" x14ac:dyDescent="0.25">
      <c r="A69" s="13" t="str">
        <f t="shared" si="4"/>
        <v>2025</v>
      </c>
      <c r="B69" s="13" t="str">
        <f t="shared" si="5"/>
        <v>005</v>
      </c>
      <c r="C69" s="20" t="s">
        <v>262</v>
      </c>
      <c r="D69" s="11" t="s">
        <v>22</v>
      </c>
      <c r="E69" s="11" t="s">
        <v>38</v>
      </c>
      <c r="F69" s="1" t="s">
        <v>267</v>
      </c>
      <c r="G69" s="11" t="s">
        <v>24</v>
      </c>
      <c r="H69" s="11" t="s">
        <v>36</v>
      </c>
      <c r="I69" s="2">
        <v>1605</v>
      </c>
      <c r="J69" s="2">
        <v>1500</v>
      </c>
      <c r="K69" s="1" t="s">
        <v>288</v>
      </c>
      <c r="L69" s="11" t="s">
        <v>289</v>
      </c>
      <c r="M69" s="11" t="s">
        <v>110</v>
      </c>
      <c r="N69" s="11" t="s">
        <v>49</v>
      </c>
      <c r="O69" s="11" t="s">
        <v>110</v>
      </c>
      <c r="P69" s="12">
        <v>45672</v>
      </c>
      <c r="Q69" s="12">
        <v>46037</v>
      </c>
      <c r="R69" s="1" t="s">
        <v>27</v>
      </c>
      <c r="S69" s="10"/>
      <c r="T69" s="1" t="s">
        <v>49</v>
      </c>
      <c r="U69" s="11">
        <v>1</v>
      </c>
      <c r="V69" s="14">
        <v>6221604000</v>
      </c>
      <c r="W69" s="11"/>
      <c r="X69" s="1"/>
    </row>
    <row r="70" spans="1:24" s="13" customFormat="1" ht="16.899999999999999" customHeight="1" x14ac:dyDescent="0.25">
      <c r="A70" s="13" t="str">
        <f t="shared" si="4"/>
        <v>2025</v>
      </c>
      <c r="B70" s="13" t="str">
        <f t="shared" si="5"/>
        <v>006</v>
      </c>
      <c r="C70" s="20" t="s">
        <v>263</v>
      </c>
      <c r="D70" s="11" t="s">
        <v>22</v>
      </c>
      <c r="E70" s="11" t="s">
        <v>38</v>
      </c>
      <c r="F70" s="1" t="s">
        <v>268</v>
      </c>
      <c r="G70" s="11" t="s">
        <v>24</v>
      </c>
      <c r="H70" s="11" t="s">
        <v>36</v>
      </c>
      <c r="I70" s="2">
        <v>1605</v>
      </c>
      <c r="J70" s="2">
        <v>1500</v>
      </c>
      <c r="K70" s="1" t="s">
        <v>290</v>
      </c>
      <c r="L70" s="11" t="s">
        <v>291</v>
      </c>
      <c r="M70" s="11" t="s">
        <v>110</v>
      </c>
      <c r="N70" s="11" t="s">
        <v>49</v>
      </c>
      <c r="O70" s="11" t="s">
        <v>110</v>
      </c>
      <c r="P70" s="12">
        <v>45672</v>
      </c>
      <c r="Q70" s="12">
        <v>46037</v>
      </c>
      <c r="R70" s="1" t="s">
        <v>27</v>
      </c>
      <c r="S70" s="10"/>
      <c r="T70" s="1" t="s">
        <v>49</v>
      </c>
      <c r="U70" s="11">
        <v>1</v>
      </c>
      <c r="V70" s="14">
        <v>6221604000</v>
      </c>
      <c r="W70" s="11"/>
      <c r="X70" s="1"/>
    </row>
    <row r="71" spans="1:24" s="13" customFormat="1" ht="16.899999999999999" customHeight="1" x14ac:dyDescent="0.25">
      <c r="A71" s="13" t="str">
        <f t="shared" si="4"/>
        <v>2025</v>
      </c>
      <c r="B71" s="13" t="str">
        <f t="shared" si="5"/>
        <v>007</v>
      </c>
      <c r="C71" s="20" t="s">
        <v>264</v>
      </c>
      <c r="D71" s="11" t="s">
        <v>22</v>
      </c>
      <c r="E71" s="11" t="s">
        <v>38</v>
      </c>
      <c r="F71" s="1" t="s">
        <v>269</v>
      </c>
      <c r="G71" s="11" t="s">
        <v>24</v>
      </c>
      <c r="H71" s="11" t="s">
        <v>36</v>
      </c>
      <c r="I71" s="2">
        <v>1605</v>
      </c>
      <c r="J71" s="2">
        <v>1500</v>
      </c>
      <c r="K71" s="1" t="s">
        <v>292</v>
      </c>
      <c r="L71" s="11" t="s">
        <v>293</v>
      </c>
      <c r="M71" s="11" t="s">
        <v>110</v>
      </c>
      <c r="N71" s="11" t="s">
        <v>49</v>
      </c>
      <c r="O71" s="11" t="s">
        <v>110</v>
      </c>
      <c r="P71" s="12">
        <v>45672</v>
      </c>
      <c r="Q71" s="12">
        <v>46037</v>
      </c>
      <c r="R71" s="1" t="s">
        <v>27</v>
      </c>
      <c r="S71" s="10"/>
      <c r="T71" s="1" t="s">
        <v>49</v>
      </c>
      <c r="U71" s="11">
        <v>1</v>
      </c>
      <c r="V71" s="14">
        <v>6221604000</v>
      </c>
      <c r="W71" s="11"/>
      <c r="X71" s="1"/>
    </row>
    <row r="72" spans="1:24" s="13" customFormat="1" ht="16.899999999999999" customHeight="1" x14ac:dyDescent="0.25">
      <c r="A72" s="13" t="str">
        <f t="shared" si="4"/>
        <v>2025</v>
      </c>
      <c r="B72" s="13" t="str">
        <f t="shared" si="5"/>
        <v>008</v>
      </c>
      <c r="C72" s="20" t="s">
        <v>270</v>
      </c>
      <c r="D72" s="11" t="s">
        <v>22</v>
      </c>
      <c r="E72" s="11" t="s">
        <v>38</v>
      </c>
      <c r="F72" s="1" t="s">
        <v>272</v>
      </c>
      <c r="G72" s="11" t="s">
        <v>24</v>
      </c>
      <c r="H72" s="11" t="s">
        <v>36</v>
      </c>
      <c r="I72" s="2">
        <v>1605</v>
      </c>
      <c r="J72" s="2">
        <v>1500</v>
      </c>
      <c r="K72" s="1" t="s">
        <v>282</v>
      </c>
      <c r="L72" s="11" t="s">
        <v>283</v>
      </c>
      <c r="M72" s="11" t="s">
        <v>110</v>
      </c>
      <c r="N72" s="11" t="s">
        <v>49</v>
      </c>
      <c r="O72" s="11" t="s">
        <v>110</v>
      </c>
      <c r="P72" s="12">
        <v>45672</v>
      </c>
      <c r="Q72" s="12">
        <v>46037</v>
      </c>
      <c r="R72" s="1" t="s">
        <v>27</v>
      </c>
      <c r="S72" s="10"/>
      <c r="T72" s="1" t="s">
        <v>49</v>
      </c>
      <c r="U72" s="11">
        <v>1</v>
      </c>
      <c r="V72" s="14">
        <v>6221604000</v>
      </c>
      <c r="W72" s="11"/>
      <c r="X72" s="1"/>
    </row>
    <row r="73" spans="1:24" s="13" customFormat="1" ht="16.899999999999999" customHeight="1" x14ac:dyDescent="0.25">
      <c r="A73" s="13" t="str">
        <f t="shared" si="4"/>
        <v>2025</v>
      </c>
      <c r="B73" s="13" t="str">
        <f t="shared" si="5"/>
        <v>009</v>
      </c>
      <c r="C73" s="20" t="s">
        <v>273</v>
      </c>
      <c r="D73" s="11" t="s">
        <v>22</v>
      </c>
      <c r="E73" s="11" t="s">
        <v>38</v>
      </c>
      <c r="F73" s="1" t="s">
        <v>271</v>
      </c>
      <c r="G73" s="11" t="s">
        <v>24</v>
      </c>
      <c r="H73" s="11" t="s">
        <v>36</v>
      </c>
      <c r="I73" s="2">
        <v>1605</v>
      </c>
      <c r="J73" s="2">
        <v>1500</v>
      </c>
      <c r="K73" s="1" t="s">
        <v>284</v>
      </c>
      <c r="L73" s="11" t="s">
        <v>285</v>
      </c>
      <c r="M73" s="11" t="s">
        <v>110</v>
      </c>
      <c r="N73" s="11" t="s">
        <v>49</v>
      </c>
      <c r="O73" s="11" t="s">
        <v>110</v>
      </c>
      <c r="P73" s="12">
        <v>45672</v>
      </c>
      <c r="Q73" s="12">
        <v>46037</v>
      </c>
      <c r="R73" s="1" t="s">
        <v>27</v>
      </c>
      <c r="S73" s="10"/>
      <c r="T73" s="1" t="s">
        <v>49</v>
      </c>
      <c r="U73" s="11">
        <v>1</v>
      </c>
      <c r="V73" s="14">
        <v>6221604000</v>
      </c>
      <c r="W73" s="11"/>
      <c r="X73" s="1"/>
    </row>
    <row r="74" spans="1:24" s="13" customFormat="1" ht="16.899999999999999" customHeight="1" x14ac:dyDescent="0.25">
      <c r="A74" s="13" t="str">
        <f t="shared" si="4"/>
        <v>2025</v>
      </c>
      <c r="B74" s="13" t="str">
        <f t="shared" si="5"/>
        <v>010</v>
      </c>
      <c r="C74" s="20" t="s">
        <v>275</v>
      </c>
      <c r="D74" s="11" t="s">
        <v>22</v>
      </c>
      <c r="E74" s="11" t="s">
        <v>38</v>
      </c>
      <c r="F74" s="1" t="s">
        <v>274</v>
      </c>
      <c r="G74" s="11" t="s">
        <v>24</v>
      </c>
      <c r="H74" s="11" t="s">
        <v>36</v>
      </c>
      <c r="I74" s="2">
        <v>1605</v>
      </c>
      <c r="J74" s="2">
        <v>1500</v>
      </c>
      <c r="K74" s="1" t="s">
        <v>278</v>
      </c>
      <c r="L74" s="11" t="s">
        <v>279</v>
      </c>
      <c r="M74" s="11" t="s">
        <v>110</v>
      </c>
      <c r="N74" s="11" t="s">
        <v>49</v>
      </c>
      <c r="O74" s="11" t="s">
        <v>110</v>
      </c>
      <c r="P74" s="12">
        <v>45672</v>
      </c>
      <c r="Q74" s="12">
        <v>46037</v>
      </c>
      <c r="R74" s="1" t="s">
        <v>27</v>
      </c>
      <c r="S74" s="10"/>
      <c r="T74" s="1" t="s">
        <v>49</v>
      </c>
      <c r="U74" s="11">
        <v>1</v>
      </c>
      <c r="V74" s="14">
        <v>6221604000</v>
      </c>
      <c r="W74" s="11"/>
      <c r="X74" s="1"/>
    </row>
    <row r="75" spans="1:24" s="13" customFormat="1" ht="16.899999999999999" customHeight="1" x14ac:dyDescent="0.25">
      <c r="A75" s="13" t="str">
        <f t="shared" si="4"/>
        <v>2025</v>
      </c>
      <c r="B75" s="13" t="str">
        <f t="shared" si="5"/>
        <v>011</v>
      </c>
      <c r="C75" s="20" t="s">
        <v>294</v>
      </c>
      <c r="D75" s="11" t="s">
        <v>22</v>
      </c>
      <c r="E75" s="11" t="s">
        <v>38</v>
      </c>
      <c r="F75" s="1" t="s">
        <v>295</v>
      </c>
      <c r="G75" s="11" t="s">
        <v>24</v>
      </c>
      <c r="H75" s="11" t="s">
        <v>36</v>
      </c>
      <c r="I75" s="2">
        <v>1605</v>
      </c>
      <c r="J75" s="2">
        <v>1500</v>
      </c>
      <c r="K75" s="1" t="s">
        <v>296</v>
      </c>
      <c r="L75" s="11" t="s">
        <v>297</v>
      </c>
      <c r="M75" s="11" t="s">
        <v>110</v>
      </c>
      <c r="N75" s="11" t="s">
        <v>49</v>
      </c>
      <c r="O75" s="11" t="s">
        <v>110</v>
      </c>
      <c r="P75" s="12">
        <v>45672</v>
      </c>
      <c r="Q75" s="12">
        <v>46037</v>
      </c>
      <c r="R75" s="1" t="s">
        <v>27</v>
      </c>
      <c r="S75" s="10"/>
      <c r="T75" s="1" t="s">
        <v>49</v>
      </c>
      <c r="U75" s="11">
        <v>1</v>
      </c>
      <c r="V75" s="14">
        <v>6221604000</v>
      </c>
      <c r="W75" s="11"/>
      <c r="X75" s="1"/>
    </row>
    <row r="76" spans="1:24" s="13" customFormat="1" ht="16.899999999999999" customHeight="1" x14ac:dyDescent="0.25">
      <c r="A76" s="13" t="str">
        <f t="shared" si="4"/>
        <v>2025</v>
      </c>
      <c r="B76" s="13" t="str">
        <f t="shared" si="5"/>
        <v>012</v>
      </c>
      <c r="C76" s="20" t="s">
        <v>298</v>
      </c>
      <c r="D76" s="11" t="s">
        <v>22</v>
      </c>
      <c r="E76" s="11" t="s">
        <v>23</v>
      </c>
      <c r="F76" s="1" t="s">
        <v>299</v>
      </c>
      <c r="G76" s="11" t="s">
        <v>45</v>
      </c>
      <c r="H76" s="11"/>
      <c r="I76" s="2">
        <v>6000</v>
      </c>
      <c r="J76" s="2">
        <v>5800</v>
      </c>
      <c r="K76" s="1"/>
      <c r="L76" s="11"/>
      <c r="M76" s="11"/>
      <c r="N76" s="11"/>
      <c r="O76" s="11"/>
      <c r="P76" s="12"/>
      <c r="Q76" s="12"/>
      <c r="R76" s="1"/>
      <c r="S76" s="10"/>
      <c r="T76" s="1"/>
      <c r="U76" s="11">
        <v>1</v>
      </c>
      <c r="V76" s="14"/>
      <c r="W76" s="11"/>
      <c r="X76" s="1"/>
    </row>
    <row r="77" spans="1:24" ht="13.7" customHeight="1" x14ac:dyDescent="0.15">
      <c r="A77" s="13" t="str">
        <f t="shared" si="4"/>
        <v>2025</v>
      </c>
      <c r="B77" s="13" t="str">
        <f t="shared" si="5"/>
        <v>013</v>
      </c>
      <c r="C77" s="20" t="s">
        <v>303</v>
      </c>
      <c r="D77" s="11" t="s">
        <v>22</v>
      </c>
      <c r="E77" s="11" t="s">
        <v>23</v>
      </c>
      <c r="F77" s="1" t="s">
        <v>300</v>
      </c>
      <c r="G77" s="11" t="s">
        <v>24</v>
      </c>
      <c r="H77" s="11" t="s">
        <v>36</v>
      </c>
      <c r="I77" s="2">
        <v>1605</v>
      </c>
      <c r="J77" s="2">
        <v>1500</v>
      </c>
      <c r="K77" s="1" t="s">
        <v>301</v>
      </c>
      <c r="L77" s="11" t="s">
        <v>302</v>
      </c>
      <c r="M77" s="11" t="s">
        <v>110</v>
      </c>
      <c r="N77" s="11" t="s">
        <v>49</v>
      </c>
      <c r="O77" s="11" t="s">
        <v>110</v>
      </c>
      <c r="P77" s="12">
        <v>45672</v>
      </c>
      <c r="Q77" s="12">
        <v>46037</v>
      </c>
      <c r="R77" s="1" t="s">
        <v>27</v>
      </c>
      <c r="S77" s="10"/>
      <c r="T77" s="1" t="s">
        <v>49</v>
      </c>
      <c r="U77" s="11">
        <v>1</v>
      </c>
      <c r="V77" s="14">
        <v>6221604000</v>
      </c>
      <c r="W77" s="11"/>
      <c r="X77" s="1"/>
    </row>
    <row r="78" spans="1:24" s="13" customFormat="1" ht="16.899999999999999" customHeight="1" x14ac:dyDescent="0.25">
      <c r="A78" s="13" t="str">
        <f t="shared" si="4"/>
        <v>2025</v>
      </c>
      <c r="B78" s="13" t="str">
        <f t="shared" si="5"/>
        <v>014</v>
      </c>
      <c r="C78" s="20" t="s">
        <v>304</v>
      </c>
      <c r="D78" s="11" t="s">
        <v>22</v>
      </c>
      <c r="E78" s="11" t="s">
        <v>38</v>
      </c>
      <c r="F78" s="1" t="s">
        <v>242</v>
      </c>
      <c r="G78" s="11" t="s">
        <v>45</v>
      </c>
      <c r="H78" s="11" t="s">
        <v>36</v>
      </c>
      <c r="I78" s="2">
        <v>1500</v>
      </c>
      <c r="J78" s="2"/>
      <c r="K78" s="1" t="s">
        <v>244</v>
      </c>
      <c r="L78" s="11" t="s">
        <v>245</v>
      </c>
      <c r="M78" s="11" t="s">
        <v>110</v>
      </c>
      <c r="N78" s="11" t="s">
        <v>49</v>
      </c>
      <c r="O78" s="11" t="s">
        <v>110</v>
      </c>
      <c r="P78" s="12">
        <v>45566</v>
      </c>
      <c r="Q78" s="12">
        <v>45931</v>
      </c>
      <c r="R78" s="1" t="s">
        <v>27</v>
      </c>
      <c r="S78" s="10"/>
      <c r="T78" s="1" t="s">
        <v>26</v>
      </c>
      <c r="U78" s="11">
        <v>1</v>
      </c>
      <c r="V78" s="14">
        <v>629000000</v>
      </c>
      <c r="W78" s="11"/>
      <c r="X78" s="1"/>
    </row>
    <row r="79" spans="1:24" ht="14.1" customHeight="1" x14ac:dyDescent="0.15">
      <c r="A79" s="13" t="str">
        <f t="shared" si="4"/>
        <v>2025</v>
      </c>
      <c r="B79" s="13" t="str">
        <f t="shared" si="5"/>
        <v>015</v>
      </c>
      <c r="C79" s="20" t="s">
        <v>305</v>
      </c>
      <c r="D79" s="11" t="s">
        <v>306</v>
      </c>
      <c r="E79" s="11" t="s">
        <v>23</v>
      </c>
      <c r="F79" s="1" t="s">
        <v>307</v>
      </c>
      <c r="G79" s="11" t="s">
        <v>45</v>
      </c>
      <c r="H79" s="11" t="s">
        <v>25</v>
      </c>
      <c r="I79" s="2"/>
      <c r="J79" s="2"/>
      <c r="K79" s="1"/>
      <c r="L79" s="11"/>
      <c r="M79" s="11"/>
      <c r="N79" s="11"/>
      <c r="O79" s="11"/>
      <c r="P79" s="12"/>
      <c r="Q79" s="12"/>
      <c r="R79" s="1"/>
      <c r="S79" s="10"/>
      <c r="T79" s="1"/>
      <c r="U79" s="11">
        <v>1</v>
      </c>
      <c r="V79" s="14"/>
      <c r="W79" s="11"/>
      <c r="X79" s="1"/>
    </row>
    <row r="80" spans="1:24" s="13" customFormat="1" ht="16.899999999999999" customHeight="1" x14ac:dyDescent="0.25">
      <c r="A80" s="13" t="str">
        <f t="shared" si="4"/>
        <v>2025</v>
      </c>
      <c r="B80" s="13" t="str">
        <f t="shared" si="5"/>
        <v>016</v>
      </c>
      <c r="C80" s="20" t="s">
        <v>308</v>
      </c>
      <c r="D80" s="11" t="s">
        <v>346</v>
      </c>
      <c r="E80" s="11" t="s">
        <v>23</v>
      </c>
      <c r="F80" s="1" t="s">
        <v>309</v>
      </c>
      <c r="G80" s="11" t="s">
        <v>52</v>
      </c>
      <c r="H80" s="11" t="s">
        <v>25</v>
      </c>
      <c r="I80" s="2"/>
      <c r="J80" s="2"/>
      <c r="K80" s="1"/>
      <c r="L80" s="11"/>
      <c r="M80" s="11"/>
      <c r="N80" s="11"/>
      <c r="O80" s="11"/>
      <c r="P80" s="12"/>
      <c r="Q80" s="12"/>
      <c r="R80" s="1"/>
      <c r="S80" s="10"/>
      <c r="T80" s="1"/>
      <c r="U80" s="11">
        <v>1</v>
      </c>
      <c r="V80" s="14"/>
      <c r="W80" s="11"/>
      <c r="X80" s="1"/>
    </row>
    <row r="81" spans="1:24" s="13" customFormat="1" ht="16.899999999999999" customHeight="1" x14ac:dyDescent="0.25">
      <c r="A81" s="13" t="str">
        <f t="shared" si="4"/>
        <v>2025</v>
      </c>
      <c r="B81" s="13" t="str">
        <f t="shared" si="5"/>
        <v>017</v>
      </c>
      <c r="C81" s="20" t="s">
        <v>314</v>
      </c>
      <c r="D81" s="11" t="s">
        <v>22</v>
      </c>
      <c r="E81" s="11" t="s">
        <v>23</v>
      </c>
      <c r="F81" s="1" t="s">
        <v>312</v>
      </c>
      <c r="G81" s="11" t="s">
        <v>24</v>
      </c>
      <c r="H81" s="11" t="s">
        <v>36</v>
      </c>
      <c r="I81" s="2">
        <v>727.6</v>
      </c>
      <c r="J81" s="2">
        <v>680</v>
      </c>
      <c r="K81" s="1" t="s">
        <v>310</v>
      </c>
      <c r="L81" s="11" t="s">
        <v>311</v>
      </c>
      <c r="M81" s="11" t="s">
        <v>48</v>
      </c>
      <c r="N81" s="11" t="s">
        <v>49</v>
      </c>
      <c r="O81" s="11" t="s">
        <v>48</v>
      </c>
      <c r="P81" s="12" t="s">
        <v>313</v>
      </c>
      <c r="Q81" s="12" t="s">
        <v>313</v>
      </c>
      <c r="R81" s="1" t="s">
        <v>27</v>
      </c>
      <c r="S81" s="10"/>
      <c r="T81" s="1" t="s">
        <v>26</v>
      </c>
      <c r="U81" s="11">
        <v>1</v>
      </c>
      <c r="V81" s="14">
        <v>6221203000</v>
      </c>
      <c r="W81" s="11"/>
      <c r="X81" s="1"/>
    </row>
    <row r="82" spans="1:24" s="13" customFormat="1" ht="16.899999999999999" customHeight="1" x14ac:dyDescent="0.25">
      <c r="A82" s="13" t="str">
        <f t="shared" si="4"/>
        <v>2025</v>
      </c>
      <c r="B82" s="13" t="str">
        <f t="shared" si="5"/>
        <v>018</v>
      </c>
      <c r="C82" s="20" t="s">
        <v>317</v>
      </c>
      <c r="D82" s="11" t="s">
        <v>22</v>
      </c>
      <c r="E82" s="11" t="s">
        <v>38</v>
      </c>
      <c r="F82" s="1" t="s">
        <v>51</v>
      </c>
      <c r="G82" s="11" t="s">
        <v>52</v>
      </c>
      <c r="H82" s="11" t="s">
        <v>36</v>
      </c>
      <c r="I82" s="2">
        <v>5343</v>
      </c>
      <c r="J82" s="2">
        <v>4900</v>
      </c>
      <c r="K82" s="1" t="s">
        <v>53</v>
      </c>
      <c r="L82" s="11" t="s">
        <v>54</v>
      </c>
      <c r="M82" s="11" t="s">
        <v>110</v>
      </c>
      <c r="N82" s="11" t="s">
        <v>49</v>
      </c>
      <c r="O82" s="11" t="s">
        <v>110</v>
      </c>
      <c r="P82" s="12">
        <v>45658</v>
      </c>
      <c r="Q82" s="12">
        <v>46022</v>
      </c>
      <c r="R82" s="1" t="s">
        <v>27</v>
      </c>
      <c r="S82" s="10"/>
      <c r="T82" s="1" t="s">
        <v>26</v>
      </c>
      <c r="U82" s="11">
        <v>1</v>
      </c>
      <c r="V82" s="14">
        <v>6028000000</v>
      </c>
      <c r="W82" s="11"/>
      <c r="X82" s="1"/>
    </row>
    <row r="83" spans="1:24" x14ac:dyDescent="0.15">
      <c r="A83" s="13" t="str">
        <f t="shared" si="4"/>
        <v>2025</v>
      </c>
      <c r="B83" s="13" t="str">
        <f t="shared" si="5"/>
        <v>019</v>
      </c>
      <c r="C83" s="20" t="s">
        <v>318</v>
      </c>
      <c r="D83" s="11" t="s">
        <v>22</v>
      </c>
      <c r="E83" s="11" t="s">
        <v>23</v>
      </c>
      <c r="F83" s="1" t="s">
        <v>319</v>
      </c>
      <c r="G83" s="11" t="s">
        <v>52</v>
      </c>
      <c r="H83" s="11" t="s">
        <v>36</v>
      </c>
      <c r="I83" s="2">
        <v>2320.37</v>
      </c>
      <c r="J83" s="2">
        <v>2168.5700000000002</v>
      </c>
      <c r="K83" s="1" t="s">
        <v>320</v>
      </c>
      <c r="L83" s="11" t="s">
        <v>321</v>
      </c>
      <c r="M83" s="11" t="s">
        <v>322</v>
      </c>
      <c r="N83" s="11" t="s">
        <v>49</v>
      </c>
      <c r="O83" s="11" t="s">
        <v>322</v>
      </c>
      <c r="P83" s="12">
        <v>45686</v>
      </c>
      <c r="Q83" s="12">
        <v>45731</v>
      </c>
      <c r="R83" s="1" t="s">
        <v>27</v>
      </c>
      <c r="S83" s="10"/>
      <c r="T83" s="1" t="s">
        <v>26</v>
      </c>
      <c r="U83" s="11">
        <v>1</v>
      </c>
      <c r="V83" s="14">
        <v>6490000000</v>
      </c>
      <c r="W83" s="11"/>
      <c r="X83" s="1"/>
    </row>
    <row r="84" spans="1:24" s="13" customFormat="1" ht="16.899999999999999" customHeight="1" x14ac:dyDescent="0.25">
      <c r="A84" s="13" t="str">
        <f t="shared" si="4"/>
        <v>2025</v>
      </c>
      <c r="B84" s="13" t="str">
        <f t="shared" si="5"/>
        <v>020</v>
      </c>
      <c r="C84" s="20" t="s">
        <v>323</v>
      </c>
      <c r="D84" s="11" t="s">
        <v>22</v>
      </c>
      <c r="E84" s="11" t="s">
        <v>23</v>
      </c>
      <c r="F84" s="1" t="s">
        <v>324</v>
      </c>
      <c r="G84" s="11" t="s">
        <v>52</v>
      </c>
      <c r="H84" s="11" t="s">
        <v>36</v>
      </c>
      <c r="I84" s="2">
        <v>4990</v>
      </c>
      <c r="J84" s="2">
        <v>4990</v>
      </c>
      <c r="K84" s="1" t="s">
        <v>325</v>
      </c>
      <c r="L84" s="11" t="s">
        <v>326</v>
      </c>
      <c r="M84" s="11" t="s">
        <v>110</v>
      </c>
      <c r="N84" s="11" t="s">
        <v>49</v>
      </c>
      <c r="O84" s="11" t="s">
        <v>110</v>
      </c>
      <c r="P84" s="12">
        <v>45692</v>
      </c>
      <c r="Q84" s="12">
        <v>46056</v>
      </c>
      <c r="R84" s="1" t="s">
        <v>27</v>
      </c>
      <c r="S84" s="10"/>
      <c r="T84" s="1" t="s">
        <v>26</v>
      </c>
      <c r="U84" s="11">
        <v>1</v>
      </c>
      <c r="V84" s="14">
        <v>6299000000</v>
      </c>
      <c r="W84" s="11"/>
      <c r="X84" s="1"/>
    </row>
    <row r="85" spans="1:24" s="13" customFormat="1" ht="16.899999999999999" customHeight="1" x14ac:dyDescent="0.25">
      <c r="A85" s="13" t="str">
        <f t="shared" si="4"/>
        <v>2025</v>
      </c>
      <c r="B85" s="13" t="str">
        <f t="shared" si="5"/>
        <v>021</v>
      </c>
      <c r="C85" s="20" t="s">
        <v>327</v>
      </c>
      <c r="D85" s="11" t="s">
        <v>22</v>
      </c>
      <c r="E85" s="11" t="s">
        <v>23</v>
      </c>
      <c r="F85" s="1" t="s">
        <v>328</v>
      </c>
      <c r="G85" s="11" t="s">
        <v>24</v>
      </c>
      <c r="H85" s="11" t="s">
        <v>36</v>
      </c>
      <c r="I85" s="2">
        <v>363.8</v>
      </c>
      <c r="J85" s="2">
        <v>340</v>
      </c>
      <c r="K85" s="1" t="s">
        <v>329</v>
      </c>
      <c r="L85" s="11" t="s">
        <v>330</v>
      </c>
      <c r="M85" s="11" t="s">
        <v>48</v>
      </c>
      <c r="N85" s="11" t="s">
        <v>49</v>
      </c>
      <c r="O85" s="11" t="s">
        <v>48</v>
      </c>
      <c r="P85" s="12">
        <v>45695</v>
      </c>
      <c r="Q85" s="12"/>
      <c r="R85" s="1" t="s">
        <v>27</v>
      </c>
      <c r="S85" s="10"/>
      <c r="T85" s="1" t="s">
        <v>26</v>
      </c>
      <c r="U85" s="11">
        <v>1</v>
      </c>
      <c r="V85" s="14">
        <v>6221003000</v>
      </c>
      <c r="W85" s="11"/>
      <c r="X85" s="1"/>
    </row>
    <row r="86" spans="1:24" s="13" customFormat="1" ht="16.899999999999999" customHeight="1" x14ac:dyDescent="0.25">
      <c r="A86" s="13" t="str">
        <f t="shared" si="4"/>
        <v>2025</v>
      </c>
      <c r="B86" s="13" t="str">
        <f t="shared" si="5"/>
        <v>022</v>
      </c>
      <c r="C86" s="20" t="s">
        <v>331</v>
      </c>
      <c r="D86" s="11" t="s">
        <v>22</v>
      </c>
      <c r="E86" s="11" t="s">
        <v>316</v>
      </c>
      <c r="F86" s="1" t="s">
        <v>332</v>
      </c>
      <c r="G86" s="11" t="s">
        <v>45</v>
      </c>
      <c r="H86" s="11" t="s">
        <v>36</v>
      </c>
      <c r="I86" s="2">
        <f>6000*1.07</f>
        <v>6420</v>
      </c>
      <c r="J86" s="2">
        <v>6000</v>
      </c>
      <c r="K86" s="1"/>
      <c r="L86" s="11"/>
      <c r="M86" s="11" t="s">
        <v>333</v>
      </c>
      <c r="N86" s="11" t="s">
        <v>49</v>
      </c>
      <c r="O86" s="11" t="s">
        <v>333</v>
      </c>
      <c r="P86" s="12"/>
      <c r="Q86" s="12"/>
      <c r="R86" s="1" t="s">
        <v>27</v>
      </c>
      <c r="S86" s="10"/>
      <c r="T86" s="1" t="s">
        <v>49</v>
      </c>
      <c r="U86" s="11">
        <v>1</v>
      </c>
      <c r="V86" s="14"/>
      <c r="W86" s="11"/>
      <c r="X86" s="1"/>
    </row>
    <row r="87" spans="1:24" x14ac:dyDescent="0.15">
      <c r="A87" s="13" t="str">
        <f t="shared" si="4"/>
        <v>2025</v>
      </c>
      <c r="B87" s="13" t="str">
        <f t="shared" si="5"/>
        <v>023</v>
      </c>
      <c r="C87" s="20" t="s">
        <v>334</v>
      </c>
      <c r="D87" s="11" t="s">
        <v>22</v>
      </c>
      <c r="E87" s="11" t="s">
        <v>38</v>
      </c>
      <c r="F87" s="1" t="s">
        <v>335</v>
      </c>
      <c r="G87" s="11" t="s">
        <v>336</v>
      </c>
      <c r="H87" s="11" t="s">
        <v>36</v>
      </c>
      <c r="I87" s="2">
        <v>200</v>
      </c>
      <c r="J87" s="2">
        <v>100</v>
      </c>
      <c r="K87" s="1" t="s">
        <v>337</v>
      </c>
      <c r="L87" s="11" t="s">
        <v>211</v>
      </c>
      <c r="M87" s="11" t="s">
        <v>136</v>
      </c>
      <c r="N87" s="11" t="s">
        <v>49</v>
      </c>
      <c r="O87" s="11" t="s">
        <v>136</v>
      </c>
      <c r="P87" s="12">
        <v>45694</v>
      </c>
      <c r="Q87" s="12">
        <v>45701</v>
      </c>
      <c r="R87" s="1" t="s">
        <v>27</v>
      </c>
      <c r="S87" s="10"/>
      <c r="T87" s="1" t="s">
        <v>49</v>
      </c>
      <c r="U87" s="11">
        <v>1</v>
      </c>
      <c r="V87" s="14">
        <v>6290000000</v>
      </c>
      <c r="W87" s="11"/>
      <c r="X87" s="1"/>
    </row>
    <row r="88" spans="1:24" s="13" customFormat="1" ht="16.899999999999999" customHeight="1" x14ac:dyDescent="0.25">
      <c r="A88" s="13" t="str">
        <f t="shared" si="4"/>
        <v>2025</v>
      </c>
      <c r="B88" s="13" t="str">
        <f t="shared" si="5"/>
        <v>024</v>
      </c>
      <c r="C88" s="20" t="s">
        <v>338</v>
      </c>
      <c r="D88" s="11" t="s">
        <v>22</v>
      </c>
      <c r="E88" s="11" t="s">
        <v>23</v>
      </c>
      <c r="F88" s="1" t="s">
        <v>339</v>
      </c>
      <c r="G88" s="11" t="s">
        <v>336</v>
      </c>
      <c r="H88" s="11"/>
      <c r="I88" s="2">
        <v>4500</v>
      </c>
      <c r="J88" s="2"/>
      <c r="K88" s="1" t="s">
        <v>340</v>
      </c>
      <c r="L88" s="11" t="s">
        <v>341</v>
      </c>
      <c r="M88" s="11" t="s">
        <v>107</v>
      </c>
      <c r="N88" s="11" t="s">
        <v>49</v>
      </c>
      <c r="O88" s="11" t="s">
        <v>107</v>
      </c>
      <c r="P88" s="12"/>
      <c r="Q88" s="12"/>
      <c r="R88" s="1" t="s">
        <v>98</v>
      </c>
      <c r="S88" s="10"/>
      <c r="T88" s="1" t="s">
        <v>49</v>
      </c>
      <c r="U88" s="11">
        <v>4</v>
      </c>
      <c r="V88" s="14">
        <v>6221301000</v>
      </c>
      <c r="W88" s="11"/>
      <c r="X88" s="1"/>
    </row>
    <row r="89" spans="1:24" s="13" customFormat="1" ht="16.899999999999999" customHeight="1" x14ac:dyDescent="0.25">
      <c r="A89" s="13" t="str">
        <f t="shared" si="4"/>
        <v>2025</v>
      </c>
      <c r="B89" s="13" t="str">
        <f t="shared" si="5"/>
        <v>025</v>
      </c>
      <c r="C89" s="20" t="s">
        <v>342</v>
      </c>
      <c r="D89" s="11" t="s">
        <v>22</v>
      </c>
      <c r="E89" s="11" t="s">
        <v>38</v>
      </c>
      <c r="F89" s="1" t="s">
        <v>343</v>
      </c>
      <c r="G89" s="11" t="s">
        <v>52</v>
      </c>
      <c r="H89" s="11" t="s">
        <v>36</v>
      </c>
      <c r="I89" s="2">
        <v>144.44999999999999</v>
      </c>
      <c r="J89" s="2">
        <v>135</v>
      </c>
      <c r="K89" s="1" t="s">
        <v>87</v>
      </c>
      <c r="L89" s="11" t="s">
        <v>88</v>
      </c>
      <c r="M89" s="11" t="s">
        <v>76</v>
      </c>
      <c r="N89" s="11" t="s">
        <v>49</v>
      </c>
      <c r="O89" s="11" t="s">
        <v>76</v>
      </c>
      <c r="P89" s="12">
        <v>45682</v>
      </c>
      <c r="Q89" s="12">
        <v>45682</v>
      </c>
      <c r="R89" s="1" t="s">
        <v>27</v>
      </c>
      <c r="S89" s="10"/>
      <c r="T89" s="1" t="s">
        <v>49</v>
      </c>
      <c r="U89" s="11">
        <v>1</v>
      </c>
      <c r="V89" s="14">
        <v>6221504000</v>
      </c>
      <c r="W89" s="11"/>
      <c r="X89" s="1"/>
    </row>
    <row r="90" spans="1:24" x14ac:dyDescent="0.15">
      <c r="A90" s="13" t="str">
        <f t="shared" si="4"/>
        <v>2025</v>
      </c>
      <c r="B90" s="13" t="str">
        <f t="shared" si="5"/>
        <v>026</v>
      </c>
      <c r="C90" s="20" t="s">
        <v>344</v>
      </c>
      <c r="D90" s="11" t="s">
        <v>22</v>
      </c>
      <c r="E90" s="11" t="s">
        <v>38</v>
      </c>
      <c r="F90" s="1" t="s">
        <v>345</v>
      </c>
      <c r="G90" s="11" t="s">
        <v>52</v>
      </c>
      <c r="H90" s="11" t="s">
        <v>36</v>
      </c>
      <c r="I90" s="2">
        <v>5241.1099999999997</v>
      </c>
      <c r="J90" s="2">
        <v>4898.2299999999996</v>
      </c>
      <c r="K90" s="1" t="str">
        <f>+K89</f>
        <v>NEXUM INFORMÁTICA</v>
      </c>
      <c r="L90" s="11" t="str">
        <f>+L89</f>
        <v>E76636083</v>
      </c>
      <c r="M90" s="11" t="str">
        <f>+M89</f>
        <v>1 DIA</v>
      </c>
      <c r="N90" s="11" t="str">
        <f>+N89</f>
        <v>NO</v>
      </c>
      <c r="O90" s="11" t="str">
        <f>+O89</f>
        <v>1 DIA</v>
      </c>
      <c r="P90" s="12">
        <v>45698</v>
      </c>
      <c r="Q90" s="12">
        <v>45698</v>
      </c>
      <c r="R90" s="1" t="s">
        <v>27</v>
      </c>
      <c r="S90" s="10"/>
      <c r="T90" s="1" t="s">
        <v>49</v>
      </c>
      <c r="U90" s="11">
        <v>1</v>
      </c>
      <c r="V90" s="14">
        <v>6221504000</v>
      </c>
      <c r="W90" s="11"/>
      <c r="X90" s="1"/>
    </row>
    <row r="91" spans="1:24" x14ac:dyDescent="0.15">
      <c r="A91" s="13" t="str">
        <f t="shared" si="4"/>
        <v>2025</v>
      </c>
      <c r="B91" s="13" t="str">
        <f t="shared" si="5"/>
        <v>027</v>
      </c>
      <c r="C91" s="20" t="s">
        <v>348</v>
      </c>
      <c r="D91" s="11" t="s">
        <v>347</v>
      </c>
      <c r="E91" s="11" t="s">
        <v>23</v>
      </c>
      <c r="F91" s="1" t="s">
        <v>349</v>
      </c>
      <c r="G91" s="11" t="s">
        <v>336</v>
      </c>
      <c r="H91" s="11"/>
      <c r="I91" s="2"/>
      <c r="J91" s="2"/>
      <c r="K91" s="1"/>
      <c r="L91" s="11"/>
      <c r="M91" s="11"/>
      <c r="N91" s="11"/>
      <c r="O91" s="11"/>
      <c r="P91" s="12"/>
      <c r="Q91" s="12"/>
      <c r="R91" s="1"/>
      <c r="S91" s="10"/>
      <c r="T91" s="1"/>
      <c r="U91" s="11"/>
      <c r="V91" s="14"/>
      <c r="W91" s="11"/>
      <c r="X91" s="1"/>
    </row>
    <row r="92" spans="1:24" ht="21" x14ac:dyDescent="0.15">
      <c r="A92" s="13" t="str">
        <f t="shared" si="4"/>
        <v>2025</v>
      </c>
      <c r="B92" s="13" t="str">
        <f t="shared" si="5"/>
        <v>028</v>
      </c>
      <c r="C92" s="20" t="s">
        <v>350</v>
      </c>
      <c r="D92" s="11" t="s">
        <v>22</v>
      </c>
      <c r="E92" s="11" t="s">
        <v>23</v>
      </c>
      <c r="F92" s="1" t="s">
        <v>355</v>
      </c>
      <c r="G92" s="11" t="s">
        <v>32</v>
      </c>
      <c r="H92" s="11" t="s">
        <v>36</v>
      </c>
      <c r="I92" s="2">
        <f>J92*1.07</f>
        <v>3745</v>
      </c>
      <c r="J92" s="2">
        <v>3500</v>
      </c>
      <c r="K92" s="1" t="s">
        <v>356</v>
      </c>
      <c r="L92" s="11" t="s">
        <v>203</v>
      </c>
      <c r="M92" s="11" t="s">
        <v>353</v>
      </c>
      <c r="N92" s="11" t="s">
        <v>49</v>
      </c>
      <c r="O92" s="11" t="s">
        <v>353</v>
      </c>
      <c r="P92" s="12">
        <v>45715</v>
      </c>
      <c r="Q92" s="12">
        <v>45774</v>
      </c>
      <c r="R92" s="1" t="s">
        <v>27</v>
      </c>
      <c r="S92" s="10"/>
      <c r="T92" s="1" t="s">
        <v>49</v>
      </c>
      <c r="U92" s="11">
        <v>1</v>
      </c>
      <c r="V92" s="14">
        <v>6299000000</v>
      </c>
      <c r="W92" s="11"/>
      <c r="X92" s="1"/>
    </row>
    <row r="93" spans="1:24" x14ac:dyDescent="0.15">
      <c r="A93" s="13" t="str">
        <f t="shared" si="4"/>
        <v>2025</v>
      </c>
      <c r="B93" s="13" t="str">
        <f t="shared" si="5"/>
        <v>029</v>
      </c>
      <c r="C93" s="20" t="s">
        <v>351</v>
      </c>
      <c r="D93" s="11" t="s">
        <v>22</v>
      </c>
      <c r="E93" s="11" t="s">
        <v>23</v>
      </c>
      <c r="F93" s="1" t="s">
        <v>354</v>
      </c>
      <c r="G93" s="11" t="s">
        <v>32</v>
      </c>
      <c r="H93" s="11" t="s">
        <v>36</v>
      </c>
      <c r="I93" s="2">
        <f>J93*1.07</f>
        <v>2675</v>
      </c>
      <c r="J93" s="2">
        <v>2500</v>
      </c>
      <c r="K93" s="1" t="s">
        <v>352</v>
      </c>
      <c r="L93" s="11" t="s">
        <v>179</v>
      </c>
      <c r="M93" s="11" t="s">
        <v>76</v>
      </c>
      <c r="N93" s="11" t="s">
        <v>49</v>
      </c>
      <c r="O93" s="11" t="s">
        <v>76</v>
      </c>
      <c r="P93" s="12">
        <v>45716</v>
      </c>
      <c r="Q93" s="12">
        <v>45716</v>
      </c>
      <c r="R93" s="1" t="s">
        <v>27</v>
      </c>
      <c r="S93" s="10"/>
      <c r="T93" s="1" t="s">
        <v>49</v>
      </c>
      <c r="U93" s="11">
        <v>1</v>
      </c>
      <c r="V93" s="14">
        <v>6299000000</v>
      </c>
      <c r="W93" s="11"/>
      <c r="X93" s="1"/>
    </row>
    <row r="94" spans="1:24" x14ac:dyDescent="0.15">
      <c r="A94" s="13" t="str">
        <f t="shared" si="4"/>
        <v>2025</v>
      </c>
      <c r="B94" s="13" t="str">
        <f t="shared" si="5"/>
        <v>030</v>
      </c>
      <c r="C94" s="20" t="s">
        <v>357</v>
      </c>
      <c r="D94" s="11" t="s">
        <v>22</v>
      </c>
      <c r="E94" s="11" t="s">
        <v>23</v>
      </c>
      <c r="F94" s="1" t="s">
        <v>358</v>
      </c>
      <c r="G94" s="11" t="s">
        <v>24</v>
      </c>
      <c r="H94" s="11" t="s">
        <v>36</v>
      </c>
      <c r="I94" s="2">
        <v>5189.5</v>
      </c>
      <c r="J94" s="2">
        <v>4850</v>
      </c>
      <c r="K94" s="1" t="s">
        <v>393</v>
      </c>
      <c r="L94" s="11"/>
      <c r="M94" s="11"/>
      <c r="N94" s="11"/>
      <c r="O94" s="11"/>
      <c r="P94" s="12"/>
      <c r="Q94" s="12"/>
      <c r="R94" s="1"/>
      <c r="S94" s="10"/>
      <c r="T94" s="1"/>
      <c r="U94" s="11"/>
      <c r="V94" s="14"/>
      <c r="W94" s="11"/>
      <c r="X94" s="1"/>
    </row>
    <row r="95" spans="1:24" ht="14.1" customHeight="1" x14ac:dyDescent="0.15">
      <c r="A95" s="13" t="str">
        <f t="shared" si="4"/>
        <v>2025</v>
      </c>
      <c r="B95" s="13" t="str">
        <f t="shared" si="5"/>
        <v>031</v>
      </c>
      <c r="C95" s="20" t="s">
        <v>360</v>
      </c>
      <c r="D95" s="11" t="s">
        <v>22</v>
      </c>
      <c r="E95" s="11" t="s">
        <v>38</v>
      </c>
      <c r="F95" s="1" t="s">
        <v>361</v>
      </c>
      <c r="G95" s="11" t="s">
        <v>24</v>
      </c>
      <c r="H95" s="11" t="s">
        <v>36</v>
      </c>
      <c r="I95" s="2">
        <v>233.53</v>
      </c>
      <c r="J95" s="2">
        <v>218.25</v>
      </c>
      <c r="K95" s="1" t="s">
        <v>87</v>
      </c>
      <c r="L95" s="11" t="s">
        <v>88</v>
      </c>
      <c r="M95" s="11" t="s">
        <v>362</v>
      </c>
      <c r="N95" s="11" t="s">
        <v>49</v>
      </c>
      <c r="O95" s="11" t="s">
        <v>76</v>
      </c>
      <c r="P95" s="12">
        <v>45722</v>
      </c>
      <c r="Q95" s="12">
        <v>45722</v>
      </c>
      <c r="R95" s="1" t="s">
        <v>27</v>
      </c>
      <c r="S95" s="10"/>
      <c r="T95" s="1" t="s">
        <v>49</v>
      </c>
      <c r="U95" s="11">
        <v>1</v>
      </c>
      <c r="V95" s="14">
        <v>6221503000</v>
      </c>
      <c r="W95" s="11"/>
      <c r="X95" s="1"/>
    </row>
    <row r="96" spans="1:24" s="13" customFormat="1" ht="16.899999999999999" customHeight="1" x14ac:dyDescent="0.25">
      <c r="A96" s="13" t="str">
        <f t="shared" si="4"/>
        <v>2025</v>
      </c>
      <c r="B96" s="13" t="str">
        <f t="shared" si="5"/>
        <v>032</v>
      </c>
      <c r="C96" s="20" t="s">
        <v>363</v>
      </c>
      <c r="D96" s="11" t="s">
        <v>22</v>
      </c>
      <c r="E96" s="11" t="s">
        <v>23</v>
      </c>
      <c r="F96" s="1" t="s">
        <v>366</v>
      </c>
      <c r="G96" s="11" t="s">
        <v>32</v>
      </c>
      <c r="H96" s="11" t="s">
        <v>36</v>
      </c>
      <c r="I96" s="2">
        <v>3250</v>
      </c>
      <c r="J96" s="2">
        <v>3250</v>
      </c>
      <c r="K96" s="1" t="s">
        <v>365</v>
      </c>
      <c r="L96" s="11" t="s">
        <v>367</v>
      </c>
      <c r="M96" s="11" t="s">
        <v>110</v>
      </c>
      <c r="N96" s="11" t="s">
        <v>49</v>
      </c>
      <c r="O96" s="11" t="s">
        <v>110</v>
      </c>
      <c r="P96" s="12">
        <v>45724</v>
      </c>
      <c r="Q96" s="12">
        <v>46088</v>
      </c>
      <c r="R96" s="1" t="s">
        <v>27</v>
      </c>
      <c r="S96" s="10"/>
      <c r="T96" s="1" t="s">
        <v>364</v>
      </c>
      <c r="U96" s="11">
        <v>1</v>
      </c>
      <c r="V96" s="14">
        <v>6239000000</v>
      </c>
      <c r="W96" s="11"/>
      <c r="X96" s="1"/>
    </row>
    <row r="97" spans="1:24" x14ac:dyDescent="0.15">
      <c r="A97" s="13" t="str">
        <f t="shared" si="4"/>
        <v>2025</v>
      </c>
      <c r="B97" s="13" t="str">
        <f t="shared" si="5"/>
        <v>033</v>
      </c>
      <c r="C97" s="20" t="s">
        <v>368</v>
      </c>
      <c r="D97" s="11" t="s">
        <v>22</v>
      </c>
      <c r="E97" s="11" t="s">
        <v>23</v>
      </c>
      <c r="F97" s="1" t="s">
        <v>369</v>
      </c>
      <c r="G97" s="11" t="s">
        <v>24</v>
      </c>
      <c r="H97" s="11" t="s">
        <v>36</v>
      </c>
      <c r="I97" s="2">
        <v>802.5</v>
      </c>
      <c r="J97" s="2">
        <v>750</v>
      </c>
      <c r="K97" s="1" t="s">
        <v>375</v>
      </c>
      <c r="L97" s="11" t="s">
        <v>376</v>
      </c>
      <c r="M97" s="11" t="s">
        <v>377</v>
      </c>
      <c r="N97" s="11" t="s">
        <v>49</v>
      </c>
      <c r="O97" s="11" t="s">
        <v>374</v>
      </c>
      <c r="P97" s="12">
        <v>45734</v>
      </c>
      <c r="Q97" s="12">
        <v>45748</v>
      </c>
      <c r="R97" s="1" t="s">
        <v>27</v>
      </c>
      <c r="S97" s="10"/>
      <c r="T97" s="1" t="s">
        <v>49</v>
      </c>
      <c r="U97" s="11">
        <v>1</v>
      </c>
      <c r="V97" s="14">
        <v>6239000000</v>
      </c>
      <c r="W97" s="11"/>
      <c r="X97" s="1"/>
    </row>
    <row r="98" spans="1:24" ht="14.1" customHeight="1" x14ac:dyDescent="0.15">
      <c r="A98" s="13" t="str">
        <f t="shared" si="4"/>
        <v>2025</v>
      </c>
      <c r="B98" s="13" t="str">
        <f t="shared" si="5"/>
        <v>034</v>
      </c>
      <c r="C98" s="20" t="s">
        <v>370</v>
      </c>
      <c r="D98" s="11" t="s">
        <v>22</v>
      </c>
      <c r="E98" s="11" t="s">
        <v>316</v>
      </c>
      <c r="F98" s="1" t="s">
        <v>371</v>
      </c>
      <c r="G98" s="11" t="s">
        <v>24</v>
      </c>
      <c r="H98" s="11" t="s">
        <v>36</v>
      </c>
      <c r="I98" s="2">
        <v>4947.74</v>
      </c>
      <c r="J98" s="2">
        <v>4624.0600000000004</v>
      </c>
      <c r="K98" s="1" t="s">
        <v>382</v>
      </c>
      <c r="L98" s="11" t="s">
        <v>372</v>
      </c>
      <c r="M98" s="11" t="s">
        <v>373</v>
      </c>
      <c r="N98" s="11" t="s">
        <v>49</v>
      </c>
      <c r="O98" s="11" t="s">
        <v>374</v>
      </c>
      <c r="P98" s="12">
        <v>45734</v>
      </c>
      <c r="Q98" s="12">
        <v>45795</v>
      </c>
      <c r="R98" s="1" t="s">
        <v>27</v>
      </c>
      <c r="S98" s="10"/>
      <c r="T98" s="1" t="s">
        <v>49</v>
      </c>
      <c r="U98" s="11">
        <v>1</v>
      </c>
      <c r="V98" s="14">
        <v>6221204000</v>
      </c>
      <c r="W98" s="11"/>
      <c r="X98" s="1"/>
    </row>
    <row r="99" spans="1:24" ht="14.1" customHeight="1" x14ac:dyDescent="0.15">
      <c r="A99" s="13" t="str">
        <f t="shared" si="4"/>
        <v>2025</v>
      </c>
      <c r="B99" s="13" t="str">
        <f t="shared" si="5"/>
        <v>035</v>
      </c>
      <c r="C99" s="20" t="s">
        <v>378</v>
      </c>
      <c r="D99" s="11" t="s">
        <v>22</v>
      </c>
      <c r="E99" s="11" t="s">
        <v>23</v>
      </c>
      <c r="F99" s="1" t="s">
        <v>379</v>
      </c>
      <c r="G99" s="11" t="s">
        <v>336</v>
      </c>
      <c r="H99" s="11" t="s">
        <v>36</v>
      </c>
      <c r="I99" s="2">
        <v>450</v>
      </c>
      <c r="J99" s="2">
        <v>409.5</v>
      </c>
      <c r="K99" s="1" t="s">
        <v>380</v>
      </c>
      <c r="L99" s="11" t="s">
        <v>381</v>
      </c>
      <c r="M99" s="11" t="s">
        <v>56</v>
      </c>
      <c r="N99" s="11" t="s">
        <v>49</v>
      </c>
      <c r="O99" s="11" t="s">
        <v>56</v>
      </c>
      <c r="P99" s="12">
        <v>45737</v>
      </c>
      <c r="Q99" s="12">
        <v>45768</v>
      </c>
      <c r="R99" s="1" t="s">
        <v>27</v>
      </c>
      <c r="S99" s="10"/>
      <c r="T99" s="1" t="s">
        <v>49</v>
      </c>
      <c r="U99" s="11">
        <v>1</v>
      </c>
      <c r="V99" s="14">
        <v>6310000000</v>
      </c>
      <c r="W99" s="11"/>
      <c r="X99" s="1"/>
    </row>
    <row r="100" spans="1:24" ht="21" x14ac:dyDescent="0.15">
      <c r="A100" s="13" t="str">
        <f t="shared" ref="A100:A131" si="6">MID(C100,5,4)</f>
        <v>2025</v>
      </c>
      <c r="B100" s="13" t="str">
        <f t="shared" ref="B100:B131" si="7">MID(C100,1,3)</f>
        <v>036</v>
      </c>
      <c r="C100" s="20" t="s">
        <v>384</v>
      </c>
      <c r="D100" s="11" t="s">
        <v>22</v>
      </c>
      <c r="E100" s="11" t="s">
        <v>23</v>
      </c>
      <c r="F100" s="1" t="s">
        <v>383</v>
      </c>
      <c r="G100" s="11" t="s">
        <v>52</v>
      </c>
      <c r="H100" s="11" t="s">
        <v>36</v>
      </c>
      <c r="I100" s="2">
        <v>1172.72</v>
      </c>
      <c r="J100" s="2">
        <v>1096</v>
      </c>
      <c r="K100" s="1" t="s">
        <v>356</v>
      </c>
      <c r="L100" s="11" t="s">
        <v>203</v>
      </c>
      <c r="M100" s="11" t="s">
        <v>76</v>
      </c>
      <c r="N100" s="11" t="s">
        <v>49</v>
      </c>
      <c r="O100" s="11" t="s">
        <v>76</v>
      </c>
      <c r="P100" s="12">
        <v>45712</v>
      </c>
      <c r="Q100" s="12">
        <v>45712</v>
      </c>
      <c r="R100" s="1" t="s">
        <v>27</v>
      </c>
      <c r="S100" s="10"/>
      <c r="T100" s="1" t="s">
        <v>49</v>
      </c>
      <c r="U100" s="11">
        <v>1</v>
      </c>
      <c r="V100" s="14">
        <v>6270000000</v>
      </c>
      <c r="W100" s="11"/>
      <c r="X100" s="1"/>
    </row>
    <row r="101" spans="1:24" s="13" customFormat="1" ht="16.899999999999999" customHeight="1" x14ac:dyDescent="0.25">
      <c r="A101" s="13" t="str">
        <f t="shared" si="6"/>
        <v>2025</v>
      </c>
      <c r="B101" s="13" t="str">
        <f t="shared" si="7"/>
        <v>037</v>
      </c>
      <c r="C101" s="20" t="s">
        <v>385</v>
      </c>
      <c r="D101" s="11" t="s">
        <v>22</v>
      </c>
      <c r="E101" s="11" t="s">
        <v>23</v>
      </c>
      <c r="F101" s="1" t="s">
        <v>386</v>
      </c>
      <c r="G101" s="11" t="s">
        <v>52</v>
      </c>
      <c r="H101" s="11" t="s">
        <v>36</v>
      </c>
      <c r="I101" s="2">
        <v>1172.72</v>
      </c>
      <c r="J101" s="2">
        <v>1096</v>
      </c>
      <c r="K101" s="1" t="s">
        <v>356</v>
      </c>
      <c r="L101" s="11" t="s">
        <v>203</v>
      </c>
      <c r="M101" s="11" t="s">
        <v>76</v>
      </c>
      <c r="N101" s="11" t="s">
        <v>49</v>
      </c>
      <c r="O101" s="11" t="s">
        <v>76</v>
      </c>
      <c r="P101" s="12">
        <v>45740</v>
      </c>
      <c r="Q101" s="12">
        <v>45740</v>
      </c>
      <c r="R101" s="1" t="s">
        <v>27</v>
      </c>
      <c r="S101" s="10"/>
      <c r="T101" s="1" t="s">
        <v>49</v>
      </c>
      <c r="U101" s="11">
        <v>1</v>
      </c>
      <c r="V101" s="14">
        <v>6270000000</v>
      </c>
      <c r="W101" s="11"/>
      <c r="X101" s="1"/>
    </row>
    <row r="102" spans="1:24" s="13" customFormat="1" ht="16.899999999999999" customHeight="1" x14ac:dyDescent="0.25">
      <c r="A102" s="13" t="str">
        <f t="shared" si="6"/>
        <v>2025</v>
      </c>
      <c r="B102" s="13" t="str">
        <f t="shared" si="7"/>
        <v>038</v>
      </c>
      <c r="C102" s="20" t="s">
        <v>387</v>
      </c>
      <c r="D102" s="11" t="s">
        <v>22</v>
      </c>
      <c r="E102" s="11" t="s">
        <v>38</v>
      </c>
      <c r="F102" s="1" t="s">
        <v>388</v>
      </c>
      <c r="G102" s="11" t="s">
        <v>52</v>
      </c>
      <c r="H102" s="11" t="s">
        <v>36</v>
      </c>
      <c r="I102" s="2">
        <v>481.5</v>
      </c>
      <c r="J102" s="2">
        <v>450</v>
      </c>
      <c r="K102" s="1" t="s">
        <v>87</v>
      </c>
      <c r="L102" s="11" t="s">
        <v>88</v>
      </c>
      <c r="M102" s="11" t="s">
        <v>76</v>
      </c>
      <c r="N102" s="11" t="s">
        <v>49</v>
      </c>
      <c r="O102" s="11" t="s">
        <v>76</v>
      </c>
      <c r="P102" s="12">
        <v>45733</v>
      </c>
      <c r="Q102" s="12">
        <v>45733</v>
      </c>
      <c r="R102" s="1" t="s">
        <v>27</v>
      </c>
      <c r="S102" s="10"/>
      <c r="T102" s="1" t="s">
        <v>49</v>
      </c>
      <c r="U102" s="11">
        <v>1</v>
      </c>
      <c r="V102" s="14">
        <v>6221503000</v>
      </c>
      <c r="W102" s="11"/>
      <c r="X102" s="1"/>
    </row>
    <row r="103" spans="1:24" x14ac:dyDescent="0.15">
      <c r="A103" s="13" t="str">
        <f t="shared" si="6"/>
        <v>2025</v>
      </c>
      <c r="B103" s="13" t="str">
        <f t="shared" si="7"/>
        <v>039</v>
      </c>
      <c r="C103" s="20" t="s">
        <v>389</v>
      </c>
      <c r="D103" s="11" t="s">
        <v>22</v>
      </c>
      <c r="E103" s="11" t="s">
        <v>23</v>
      </c>
      <c r="F103" s="1" t="s">
        <v>390</v>
      </c>
      <c r="G103" s="11" t="s">
        <v>45</v>
      </c>
      <c r="H103" s="11" t="s">
        <v>359</v>
      </c>
      <c r="I103" s="2">
        <v>500</v>
      </c>
      <c r="J103" s="2">
        <v>426</v>
      </c>
      <c r="K103" s="1" t="s">
        <v>391</v>
      </c>
      <c r="L103" s="11" t="s">
        <v>116</v>
      </c>
      <c r="M103" s="11" t="s">
        <v>117</v>
      </c>
      <c r="N103" s="11" t="s">
        <v>49</v>
      </c>
      <c r="O103" s="11" t="s">
        <v>117</v>
      </c>
      <c r="P103" s="12">
        <v>45748</v>
      </c>
      <c r="Q103" s="12">
        <v>46112</v>
      </c>
      <c r="R103" s="1" t="s">
        <v>27</v>
      </c>
      <c r="S103" s="10"/>
      <c r="T103" s="1" t="s">
        <v>49</v>
      </c>
      <c r="U103" s="11">
        <v>1</v>
      </c>
      <c r="V103" s="14" t="s">
        <v>392</v>
      </c>
      <c r="W103" s="11"/>
      <c r="X103" s="1"/>
    </row>
    <row r="104" spans="1:24" x14ac:dyDescent="0.15">
      <c r="A104" s="13" t="str">
        <f t="shared" si="6"/>
        <v>2025</v>
      </c>
      <c r="B104" s="13" t="str">
        <f t="shared" si="7"/>
        <v>040</v>
      </c>
      <c r="C104" s="20" t="s">
        <v>394</v>
      </c>
      <c r="D104" s="11" t="s">
        <v>22</v>
      </c>
      <c r="E104" s="11" t="s">
        <v>23</v>
      </c>
      <c r="F104" s="1" t="s">
        <v>395</v>
      </c>
      <c r="G104" s="11" t="s">
        <v>24</v>
      </c>
      <c r="H104" s="11" t="s">
        <v>359</v>
      </c>
      <c r="I104" s="2">
        <v>449.4</v>
      </c>
      <c r="J104" s="2">
        <v>400</v>
      </c>
      <c r="K104" s="1" t="s">
        <v>67</v>
      </c>
      <c r="L104" s="11" t="s">
        <v>396</v>
      </c>
      <c r="M104" s="11" t="s">
        <v>48</v>
      </c>
      <c r="N104" s="11" t="s">
        <v>364</v>
      </c>
      <c r="O104" s="11" t="s">
        <v>48</v>
      </c>
      <c r="P104" s="12">
        <v>45743</v>
      </c>
      <c r="Q104" s="12">
        <v>45743</v>
      </c>
      <c r="R104" s="1" t="s">
        <v>27</v>
      </c>
      <c r="S104" s="10"/>
      <c r="T104" s="1" t="s">
        <v>49</v>
      </c>
      <c r="U104" s="11">
        <v>1</v>
      </c>
      <c r="V104" s="14">
        <v>6221604000</v>
      </c>
      <c r="W104" s="11"/>
      <c r="X104" s="1"/>
    </row>
    <row r="105" spans="1:24" x14ac:dyDescent="0.15">
      <c r="A105" s="13" t="str">
        <f t="shared" si="6"/>
        <v>2025</v>
      </c>
      <c r="B105" s="13" t="str">
        <f t="shared" si="7"/>
        <v>041</v>
      </c>
      <c r="C105" s="20" t="s">
        <v>397</v>
      </c>
      <c r="D105" s="11" t="s">
        <v>22</v>
      </c>
      <c r="E105" s="11" t="s">
        <v>23</v>
      </c>
      <c r="F105" s="1" t="s">
        <v>398</v>
      </c>
      <c r="G105" s="11" t="s">
        <v>32</v>
      </c>
      <c r="H105" s="11" t="s">
        <v>36</v>
      </c>
      <c r="I105" s="2">
        <v>4839.82</v>
      </c>
      <c r="J105" s="2">
        <v>4523.2</v>
      </c>
      <c r="K105" s="1" t="s">
        <v>71</v>
      </c>
      <c r="L105" s="11" t="s">
        <v>399</v>
      </c>
      <c r="M105" s="11" t="s">
        <v>136</v>
      </c>
      <c r="N105" s="11" t="s">
        <v>49</v>
      </c>
      <c r="O105" s="11" t="s">
        <v>136</v>
      </c>
      <c r="P105" s="12">
        <v>45809</v>
      </c>
      <c r="Q105" s="12">
        <v>45816</v>
      </c>
      <c r="R105" s="1" t="s">
        <v>27</v>
      </c>
      <c r="S105" s="10"/>
      <c r="T105" s="1" t="s">
        <v>49</v>
      </c>
      <c r="U105" s="11">
        <v>1</v>
      </c>
      <c r="V105" s="14">
        <v>6299000000</v>
      </c>
      <c r="W105" s="11"/>
      <c r="X105" s="1"/>
    </row>
    <row r="106" spans="1:24" x14ac:dyDescent="0.15">
      <c r="A106" s="13" t="str">
        <f t="shared" si="6"/>
        <v>2025</v>
      </c>
      <c r="B106" s="13" t="str">
        <f t="shared" si="7"/>
        <v>042</v>
      </c>
      <c r="C106" s="20" t="s">
        <v>400</v>
      </c>
      <c r="D106" s="11" t="s">
        <v>22</v>
      </c>
      <c r="E106" s="11" t="s">
        <v>23</v>
      </c>
      <c r="F106" s="1" t="s">
        <v>401</v>
      </c>
      <c r="G106" s="11" t="s">
        <v>336</v>
      </c>
      <c r="H106" s="11" t="s">
        <v>36</v>
      </c>
      <c r="I106" s="2"/>
      <c r="J106" s="2"/>
      <c r="K106" s="1" t="s">
        <v>402</v>
      </c>
      <c r="L106" s="11" t="s">
        <v>403</v>
      </c>
      <c r="M106" s="11" t="s">
        <v>117</v>
      </c>
      <c r="N106" s="11" t="s">
        <v>49</v>
      </c>
      <c r="O106" s="11" t="s">
        <v>117</v>
      </c>
      <c r="P106" s="12">
        <v>45824</v>
      </c>
      <c r="Q106" s="12">
        <v>46188</v>
      </c>
      <c r="R106" s="1" t="s">
        <v>27</v>
      </c>
      <c r="S106" s="10"/>
      <c r="T106" s="1" t="s">
        <v>49</v>
      </c>
      <c r="U106" s="11">
        <v>2</v>
      </c>
      <c r="V106" s="14">
        <v>629000000</v>
      </c>
      <c r="W106" s="11"/>
      <c r="X106" s="1"/>
    </row>
    <row r="107" spans="1:24" ht="12.75" customHeight="1" x14ac:dyDescent="0.15">
      <c r="A107" s="13" t="str">
        <f t="shared" si="6"/>
        <v>2025</v>
      </c>
      <c r="B107" s="13" t="str">
        <f t="shared" si="7"/>
        <v>043</v>
      </c>
      <c r="C107" s="20" t="s">
        <v>404</v>
      </c>
      <c r="D107" s="11" t="s">
        <v>43</v>
      </c>
      <c r="E107" s="11" t="s">
        <v>23</v>
      </c>
      <c r="F107" s="1" t="s">
        <v>405</v>
      </c>
      <c r="G107" s="11" t="s">
        <v>336</v>
      </c>
      <c r="H107" s="11" t="s">
        <v>359</v>
      </c>
      <c r="I107" s="2"/>
      <c r="J107" s="2"/>
      <c r="K107" s="1"/>
      <c r="L107" s="11"/>
      <c r="M107" s="11"/>
      <c r="N107" s="11"/>
      <c r="O107" s="11"/>
      <c r="P107" s="12"/>
      <c r="Q107" s="12"/>
      <c r="R107" s="1"/>
      <c r="S107" s="10"/>
      <c r="T107" s="1"/>
      <c r="U107" s="11"/>
      <c r="V107" s="14"/>
      <c r="W107" s="11"/>
      <c r="X107" s="1"/>
    </row>
    <row r="108" spans="1:24" ht="12.75" customHeight="1" x14ac:dyDescent="0.15">
      <c r="A108" s="13" t="str">
        <f t="shared" si="6"/>
        <v>2025</v>
      </c>
      <c r="B108" s="13" t="str">
        <f t="shared" si="7"/>
        <v>044</v>
      </c>
      <c r="C108" s="20" t="s">
        <v>406</v>
      </c>
      <c r="D108" s="11" t="s">
        <v>43</v>
      </c>
      <c r="E108" s="11" t="s">
        <v>38</v>
      </c>
      <c r="F108" s="1" t="s">
        <v>51</v>
      </c>
      <c r="G108" s="11" t="s">
        <v>52</v>
      </c>
      <c r="H108" s="11" t="s">
        <v>359</v>
      </c>
      <c r="I108" s="2"/>
      <c r="J108" s="2"/>
      <c r="K108" s="1"/>
      <c r="L108" s="11"/>
      <c r="M108" s="11"/>
      <c r="N108" s="11"/>
      <c r="O108" s="11"/>
      <c r="P108" s="12"/>
      <c r="Q108" s="12"/>
      <c r="R108" s="1"/>
      <c r="S108" s="10"/>
      <c r="T108" s="1"/>
      <c r="U108" s="11"/>
      <c r="V108" s="14"/>
      <c r="W108" s="11"/>
      <c r="X108" s="1"/>
    </row>
    <row r="109" spans="1:24" ht="21" x14ac:dyDescent="0.15">
      <c r="A109" s="13" t="str">
        <f t="shared" si="6"/>
        <v>2025</v>
      </c>
      <c r="B109" s="13" t="str">
        <f t="shared" si="7"/>
        <v>045</v>
      </c>
      <c r="C109" s="20" t="s">
        <v>407</v>
      </c>
      <c r="D109" s="11" t="s">
        <v>103</v>
      </c>
      <c r="E109" s="11" t="s">
        <v>23</v>
      </c>
      <c r="F109" s="1" t="s">
        <v>415</v>
      </c>
      <c r="G109" s="11" t="s">
        <v>24</v>
      </c>
      <c r="H109" s="11" t="s">
        <v>359</v>
      </c>
      <c r="I109" s="2"/>
      <c r="J109" s="2"/>
      <c r="K109" s="1"/>
      <c r="L109" s="11"/>
      <c r="M109" s="11"/>
      <c r="N109" s="11"/>
      <c r="O109" s="11"/>
      <c r="P109" s="12"/>
      <c r="Q109" s="12"/>
      <c r="R109" s="1"/>
      <c r="S109" s="10"/>
      <c r="T109" s="1"/>
      <c r="U109" s="11"/>
      <c r="V109" s="14"/>
      <c r="W109" s="11"/>
      <c r="X109" s="1"/>
    </row>
    <row r="110" spans="1:24" x14ac:dyDescent="0.15">
      <c r="A110" s="13" t="str">
        <f t="shared" si="6"/>
        <v>2025</v>
      </c>
      <c r="B110" s="13" t="str">
        <f t="shared" si="7"/>
        <v>046</v>
      </c>
      <c r="C110" s="20" t="s">
        <v>408</v>
      </c>
      <c r="D110" s="11" t="s">
        <v>22</v>
      </c>
      <c r="E110" s="11" t="s">
        <v>38</v>
      </c>
      <c r="F110" s="1" t="s">
        <v>409</v>
      </c>
      <c r="G110" s="11" t="s">
        <v>336</v>
      </c>
      <c r="H110" s="11" t="s">
        <v>36</v>
      </c>
      <c r="I110" s="2">
        <v>1200</v>
      </c>
      <c r="J110" s="2">
        <v>970.5</v>
      </c>
      <c r="K110" s="1" t="s">
        <v>410</v>
      </c>
      <c r="L110" s="11" t="s">
        <v>60</v>
      </c>
      <c r="M110" s="11" t="s">
        <v>56</v>
      </c>
      <c r="N110" s="11" t="s">
        <v>49</v>
      </c>
      <c r="O110" s="11" t="s">
        <v>56</v>
      </c>
      <c r="P110" s="12">
        <v>45756</v>
      </c>
      <c r="Q110" s="12">
        <v>45786</v>
      </c>
      <c r="R110" s="1" t="s">
        <v>27</v>
      </c>
      <c r="S110" s="10"/>
      <c r="T110" s="1" t="s">
        <v>49</v>
      </c>
      <c r="U110" s="11">
        <v>2</v>
      </c>
      <c r="V110" s="14">
        <v>6028000000</v>
      </c>
      <c r="W110" s="11"/>
      <c r="X110" s="1"/>
    </row>
    <row r="111" spans="1:24" x14ac:dyDescent="0.15">
      <c r="A111" s="13" t="str">
        <f t="shared" si="6"/>
        <v>2025</v>
      </c>
      <c r="B111" s="13" t="str">
        <f t="shared" si="7"/>
        <v>047</v>
      </c>
      <c r="C111" s="20" t="s">
        <v>411</v>
      </c>
      <c r="D111" s="11" t="s">
        <v>22</v>
      </c>
      <c r="E111" s="11" t="s">
        <v>38</v>
      </c>
      <c r="F111" s="1" t="s">
        <v>412</v>
      </c>
      <c r="G111" s="11" t="s">
        <v>336</v>
      </c>
      <c r="H111" s="11" t="s">
        <v>36</v>
      </c>
      <c r="I111" s="2">
        <v>800</v>
      </c>
      <c r="J111" s="2"/>
      <c r="K111" s="1" t="s">
        <v>413</v>
      </c>
      <c r="L111" s="11" t="s">
        <v>414</v>
      </c>
      <c r="M111" s="11" t="s">
        <v>56</v>
      </c>
      <c r="N111" s="11" t="s">
        <v>49</v>
      </c>
      <c r="O111" s="11" t="s">
        <v>56</v>
      </c>
      <c r="P111" s="12">
        <v>45762</v>
      </c>
      <c r="Q111" s="12">
        <v>45792</v>
      </c>
      <c r="R111" s="1" t="s">
        <v>27</v>
      </c>
      <c r="S111" s="10"/>
      <c r="T111" s="1" t="s">
        <v>49</v>
      </c>
      <c r="U111" s="11">
        <v>2</v>
      </c>
      <c r="V111" s="14">
        <v>6221204000</v>
      </c>
      <c r="W111" s="11"/>
      <c r="X111" s="1"/>
    </row>
    <row r="112" spans="1:24" x14ac:dyDescent="0.15">
      <c r="A112" s="13" t="str">
        <f t="shared" si="6"/>
        <v>2025</v>
      </c>
      <c r="B112" s="13" t="str">
        <f t="shared" si="7"/>
        <v>048</v>
      </c>
      <c r="C112" s="20" t="s">
        <v>416</v>
      </c>
      <c r="D112" s="11" t="s">
        <v>22</v>
      </c>
      <c r="E112" s="11" t="s">
        <v>23</v>
      </c>
      <c r="F112" s="1" t="s">
        <v>434</v>
      </c>
      <c r="G112" s="11" t="s">
        <v>52</v>
      </c>
      <c r="H112" s="11" t="s">
        <v>36</v>
      </c>
      <c r="I112" s="2">
        <v>285</v>
      </c>
      <c r="J112" s="2">
        <v>304.95</v>
      </c>
      <c r="K112" s="1" t="s">
        <v>87</v>
      </c>
      <c r="L112" s="11" t="s">
        <v>88</v>
      </c>
      <c r="M112" s="11" t="s">
        <v>117</v>
      </c>
      <c r="N112" s="11" t="s">
        <v>435</v>
      </c>
      <c r="O112" s="11" t="s">
        <v>117</v>
      </c>
      <c r="P112" s="12">
        <v>45773</v>
      </c>
      <c r="Q112" s="12">
        <v>45773</v>
      </c>
      <c r="R112" s="1" t="s">
        <v>27</v>
      </c>
      <c r="S112" s="10"/>
      <c r="T112" s="1" t="s">
        <v>49</v>
      </c>
      <c r="U112" s="11">
        <v>2</v>
      </c>
      <c r="V112" s="14">
        <f>+V87</f>
        <v>6290000000</v>
      </c>
      <c r="W112" s="11"/>
      <c r="X112" s="1"/>
    </row>
    <row r="113" spans="1:24" x14ac:dyDescent="0.15">
      <c r="A113" s="13" t="str">
        <f t="shared" si="6"/>
        <v>2025</v>
      </c>
      <c r="B113" s="13" t="str">
        <f t="shared" si="7"/>
        <v>049</v>
      </c>
      <c r="C113" s="20" t="s">
        <v>417</v>
      </c>
      <c r="D113" s="11"/>
      <c r="E113" s="11"/>
      <c r="F113" s="1"/>
      <c r="G113" s="11"/>
      <c r="H113" s="11"/>
      <c r="I113" s="2"/>
      <c r="J113" s="2"/>
      <c r="K113" s="1"/>
      <c r="L113" s="11"/>
      <c r="M113" s="11"/>
      <c r="N113" s="11"/>
      <c r="O113" s="11"/>
      <c r="P113" s="12"/>
      <c r="Q113" s="12"/>
      <c r="R113" s="1"/>
      <c r="S113" s="10"/>
      <c r="T113" s="1"/>
      <c r="U113" s="11"/>
      <c r="V113" s="14"/>
      <c r="W113" s="11"/>
      <c r="X113" s="1"/>
    </row>
    <row r="114" spans="1:24" x14ac:dyDescent="0.15">
      <c r="A114" s="13" t="str">
        <f t="shared" si="6"/>
        <v>2025</v>
      </c>
      <c r="B114" s="13" t="str">
        <f t="shared" si="7"/>
        <v>050</v>
      </c>
      <c r="C114" s="20" t="s">
        <v>418</v>
      </c>
      <c r="D114" s="11" t="s">
        <v>22</v>
      </c>
      <c r="E114" s="11" t="s">
        <v>23</v>
      </c>
      <c r="F114" s="1" t="s">
        <v>419</v>
      </c>
      <c r="G114" s="11" t="s">
        <v>24</v>
      </c>
      <c r="H114" s="11" t="s">
        <v>36</v>
      </c>
      <c r="I114" s="2">
        <v>1251.9000000000001</v>
      </c>
      <c r="J114" s="2">
        <v>1170</v>
      </c>
      <c r="K114" s="1" t="s">
        <v>420</v>
      </c>
      <c r="L114" s="11" t="s">
        <v>421</v>
      </c>
      <c r="M114" s="11" t="s">
        <v>76</v>
      </c>
      <c r="N114" s="11" t="s">
        <v>49</v>
      </c>
      <c r="O114" s="11" t="s">
        <v>76</v>
      </c>
      <c r="P114" s="12">
        <v>45777</v>
      </c>
      <c r="Q114" s="12">
        <v>45777</v>
      </c>
      <c r="R114" s="1" t="s">
        <v>27</v>
      </c>
      <c r="S114" s="10"/>
      <c r="T114" s="1" t="s">
        <v>49</v>
      </c>
      <c r="U114" s="11">
        <v>2</v>
      </c>
      <c r="V114" s="14">
        <v>62212020000</v>
      </c>
      <c r="W114" s="11"/>
      <c r="X114" s="1"/>
    </row>
    <row r="115" spans="1:24" x14ac:dyDescent="0.15">
      <c r="A115" s="13" t="str">
        <f t="shared" si="6"/>
        <v>2025</v>
      </c>
      <c r="B115" s="13" t="str">
        <f t="shared" si="7"/>
        <v>051</v>
      </c>
      <c r="C115" s="20" t="s">
        <v>422</v>
      </c>
      <c r="D115" s="11" t="s">
        <v>22</v>
      </c>
      <c r="E115" s="11" t="s">
        <v>38</v>
      </c>
      <c r="F115" s="1" t="s">
        <v>423</v>
      </c>
      <c r="G115" s="11" t="s">
        <v>45</v>
      </c>
      <c r="H115" s="11" t="s">
        <v>36</v>
      </c>
      <c r="I115" s="2">
        <v>959.3</v>
      </c>
      <c r="J115" s="2">
        <v>896.54</v>
      </c>
      <c r="K115" s="1" t="s">
        <v>424</v>
      </c>
      <c r="L115" s="11" t="s">
        <v>425</v>
      </c>
      <c r="M115" s="11" t="s">
        <v>56</v>
      </c>
      <c r="N115" s="11" t="s">
        <v>49</v>
      </c>
      <c r="O115" s="11" t="s">
        <v>56</v>
      </c>
      <c r="P115" s="12">
        <v>45785</v>
      </c>
      <c r="Q115" s="12">
        <v>45816</v>
      </c>
      <c r="R115" s="1" t="s">
        <v>27</v>
      </c>
      <c r="S115" s="10"/>
      <c r="T115" s="1" t="s">
        <v>49</v>
      </c>
      <c r="U115" s="11">
        <v>2</v>
      </c>
      <c r="V115" s="14"/>
      <c r="W115" s="11"/>
      <c r="X115" s="1"/>
    </row>
    <row r="116" spans="1:24" ht="12.75" customHeight="1" x14ac:dyDescent="0.15">
      <c r="A116" s="13" t="str">
        <f t="shared" si="6"/>
        <v>2025</v>
      </c>
      <c r="B116" s="13" t="str">
        <f t="shared" si="7"/>
        <v>052</v>
      </c>
      <c r="C116" s="20" t="s">
        <v>426</v>
      </c>
      <c r="D116" s="11" t="s">
        <v>22</v>
      </c>
      <c r="E116" s="11" t="s">
        <v>316</v>
      </c>
      <c r="F116" s="1" t="s">
        <v>427</v>
      </c>
      <c r="G116" s="11" t="s">
        <v>24</v>
      </c>
      <c r="H116" s="11" t="s">
        <v>359</v>
      </c>
      <c r="I116" s="2"/>
      <c r="J116" s="2"/>
      <c r="K116" s="1"/>
      <c r="L116" s="11"/>
      <c r="M116" s="11"/>
      <c r="N116" s="11"/>
      <c r="O116" s="11"/>
      <c r="P116" s="12"/>
      <c r="Q116" s="12"/>
      <c r="R116" s="1"/>
      <c r="S116" s="10"/>
      <c r="T116" s="1"/>
      <c r="U116" s="11"/>
      <c r="V116" s="14"/>
      <c r="W116" s="11"/>
      <c r="X116" s="1"/>
    </row>
    <row r="117" spans="1:24" x14ac:dyDescent="0.15">
      <c r="A117" s="13" t="str">
        <f t="shared" si="6"/>
        <v>2025</v>
      </c>
      <c r="B117" s="13" t="str">
        <f t="shared" si="7"/>
        <v>053</v>
      </c>
      <c r="C117" s="20" t="s">
        <v>429</v>
      </c>
      <c r="D117" s="11" t="s">
        <v>103</v>
      </c>
      <c r="E117" s="11" t="s">
        <v>316</v>
      </c>
      <c r="F117" s="1" t="s">
        <v>428</v>
      </c>
      <c r="G117" s="11" t="s">
        <v>45</v>
      </c>
      <c r="H117" s="11"/>
      <c r="I117" s="2"/>
      <c r="J117" s="2"/>
      <c r="K117" s="1"/>
      <c r="L117" s="11"/>
      <c r="M117" s="11"/>
      <c r="N117" s="11"/>
      <c r="O117" s="11"/>
      <c r="P117" s="12"/>
      <c r="Q117" s="12"/>
      <c r="R117" s="1"/>
      <c r="S117" s="10"/>
      <c r="T117" s="1"/>
      <c r="U117" s="11"/>
      <c r="V117" s="14"/>
      <c r="W117" s="11"/>
      <c r="X117" s="1"/>
    </row>
    <row r="118" spans="1:24" x14ac:dyDescent="0.15">
      <c r="A118" s="13" t="str">
        <f t="shared" si="6"/>
        <v>2025</v>
      </c>
      <c r="B118" s="13" t="str">
        <f t="shared" si="7"/>
        <v>054</v>
      </c>
      <c r="C118" s="20" t="s">
        <v>430</v>
      </c>
      <c r="D118" s="11" t="s">
        <v>22</v>
      </c>
      <c r="E118" s="11" t="s">
        <v>23</v>
      </c>
      <c r="F118" s="1" t="s">
        <v>431</v>
      </c>
      <c r="G118" s="11" t="s">
        <v>24</v>
      </c>
      <c r="H118" s="11" t="s">
        <v>359</v>
      </c>
      <c r="I118" s="2">
        <v>1551.5</v>
      </c>
      <c r="J118" s="2">
        <v>1450</v>
      </c>
      <c r="K118" s="1" t="s">
        <v>432</v>
      </c>
      <c r="L118" s="11" t="s">
        <v>433</v>
      </c>
      <c r="M118" s="11" t="s">
        <v>374</v>
      </c>
      <c r="N118" s="11" t="s">
        <v>49</v>
      </c>
      <c r="O118" s="11" t="s">
        <v>374</v>
      </c>
      <c r="P118" s="12">
        <v>45811</v>
      </c>
      <c r="Q118" s="12">
        <v>45824</v>
      </c>
      <c r="R118" s="1" t="s">
        <v>27</v>
      </c>
      <c r="S118" s="10"/>
      <c r="T118" s="1" t="s">
        <v>49</v>
      </c>
      <c r="U118" s="11">
        <v>2</v>
      </c>
      <c r="V118" s="14">
        <v>623000000</v>
      </c>
      <c r="W118" s="11"/>
      <c r="X118" s="1"/>
    </row>
    <row r="119" spans="1:24" x14ac:dyDescent="0.15">
      <c r="A119" s="13" t="str">
        <f t="shared" si="6"/>
        <v>2025</v>
      </c>
      <c r="B119" s="13" t="str">
        <f t="shared" si="7"/>
        <v>055</v>
      </c>
      <c r="C119" s="20" t="s">
        <v>436</v>
      </c>
      <c r="D119" s="11" t="s">
        <v>22</v>
      </c>
      <c r="E119" s="11" t="s">
        <v>23</v>
      </c>
      <c r="F119" s="1" t="s">
        <v>437</v>
      </c>
      <c r="G119" s="11" t="s">
        <v>52</v>
      </c>
      <c r="H119" s="11" t="s">
        <v>36</v>
      </c>
      <c r="I119" s="2">
        <v>855.4</v>
      </c>
      <c r="J119" s="2">
        <v>915.28</v>
      </c>
      <c r="K119" s="1" t="s">
        <v>438</v>
      </c>
      <c r="L119" s="11" t="s">
        <v>439</v>
      </c>
      <c r="M119" s="11" t="s">
        <v>440</v>
      </c>
      <c r="N119" s="11" t="s">
        <v>435</v>
      </c>
      <c r="O119" s="11" t="s">
        <v>76</v>
      </c>
      <c r="P119" s="12">
        <v>45786</v>
      </c>
      <c r="Q119" s="12">
        <v>45786</v>
      </c>
      <c r="R119" s="1" t="s">
        <v>27</v>
      </c>
      <c r="S119" s="10"/>
      <c r="T119" s="1" t="s">
        <v>435</v>
      </c>
      <c r="U119" s="11">
        <v>2</v>
      </c>
      <c r="V119" s="14">
        <v>6270000000</v>
      </c>
      <c r="W119" s="11"/>
      <c r="X119" s="1"/>
    </row>
    <row r="120" spans="1:24" x14ac:dyDescent="0.15">
      <c r="A120" s="13" t="str">
        <f t="shared" si="6"/>
        <v>2025</v>
      </c>
      <c r="B120" s="13" t="str">
        <f t="shared" si="7"/>
        <v>056</v>
      </c>
      <c r="C120" s="20" t="s">
        <v>441</v>
      </c>
      <c r="D120" s="11" t="s">
        <v>22</v>
      </c>
      <c r="E120" s="11" t="s">
        <v>142</v>
      </c>
      <c r="F120" s="1" t="s">
        <v>442</v>
      </c>
      <c r="G120" s="11" t="s">
        <v>45</v>
      </c>
      <c r="H120" s="11" t="s">
        <v>36</v>
      </c>
      <c r="I120" s="2">
        <v>700</v>
      </c>
      <c r="J120" s="2">
        <v>673</v>
      </c>
      <c r="K120" s="1" t="s">
        <v>87</v>
      </c>
      <c r="L120" s="11" t="s">
        <v>88</v>
      </c>
      <c r="M120" s="11" t="s">
        <v>56</v>
      </c>
      <c r="N120" s="11" t="s">
        <v>49</v>
      </c>
      <c r="O120" s="11" t="s">
        <v>56</v>
      </c>
      <c r="P120" s="12">
        <v>45818</v>
      </c>
      <c r="Q120" s="12">
        <v>45848</v>
      </c>
      <c r="R120" s="1" t="s">
        <v>27</v>
      </c>
      <c r="S120" s="10"/>
      <c r="T120" s="1" t="s">
        <v>49</v>
      </c>
      <c r="U120" s="11">
        <v>2</v>
      </c>
      <c r="V120" s="14">
        <v>6221503000</v>
      </c>
      <c r="W120" s="11"/>
      <c r="X120" s="1"/>
    </row>
    <row r="121" spans="1:24" x14ac:dyDescent="0.15">
      <c r="A121" s="13" t="str">
        <f t="shared" si="6"/>
        <v>2025</v>
      </c>
      <c r="B121" s="13" t="str">
        <f t="shared" si="7"/>
        <v>057</v>
      </c>
      <c r="C121" s="20" t="s">
        <v>443</v>
      </c>
      <c r="D121" s="11" t="s">
        <v>22</v>
      </c>
      <c r="E121" s="11" t="s">
        <v>23</v>
      </c>
      <c r="F121" s="1" t="s">
        <v>444</v>
      </c>
      <c r="G121" s="11" t="s">
        <v>52</v>
      </c>
      <c r="H121" s="11" t="s">
        <v>36</v>
      </c>
      <c r="I121" s="2">
        <v>4999.04</v>
      </c>
      <c r="J121" s="2">
        <v>4672</v>
      </c>
      <c r="K121" s="1" t="s">
        <v>320</v>
      </c>
      <c r="L121" s="11" t="s">
        <v>321</v>
      </c>
      <c r="M121" s="11" t="s">
        <v>56</v>
      </c>
      <c r="N121" s="11" t="s">
        <v>435</v>
      </c>
      <c r="O121" s="11" t="s">
        <v>56</v>
      </c>
      <c r="P121" s="12">
        <v>45824</v>
      </c>
      <c r="Q121" s="12">
        <v>45854</v>
      </c>
      <c r="R121" s="1" t="s">
        <v>27</v>
      </c>
      <c r="S121" s="10"/>
      <c r="T121" s="1" t="s">
        <v>435</v>
      </c>
      <c r="U121" s="11">
        <v>2</v>
      </c>
      <c r="V121" s="14">
        <v>6299000000</v>
      </c>
      <c r="W121" s="11"/>
      <c r="X121" s="1"/>
    </row>
    <row r="122" spans="1:24" x14ac:dyDescent="0.15">
      <c r="A122" s="13" t="str">
        <f t="shared" si="6"/>
        <v>2025</v>
      </c>
      <c r="B122" s="13" t="str">
        <f t="shared" si="7"/>
        <v>058</v>
      </c>
      <c r="C122" s="20" t="s">
        <v>445</v>
      </c>
      <c r="D122" s="11" t="s">
        <v>22</v>
      </c>
      <c r="E122" s="11" t="s">
        <v>38</v>
      </c>
      <c r="F122" s="1" t="s">
        <v>448</v>
      </c>
      <c r="G122" s="11" t="s">
        <v>52</v>
      </c>
      <c r="H122" s="11" t="s">
        <v>36</v>
      </c>
      <c r="I122" s="2">
        <v>4713.24</v>
      </c>
      <c r="J122" s="2">
        <v>4404.8999999999996</v>
      </c>
      <c r="K122" s="1" t="s">
        <v>87</v>
      </c>
      <c r="L122" s="11" t="s">
        <v>88</v>
      </c>
      <c r="M122" s="11" t="s">
        <v>56</v>
      </c>
      <c r="N122" s="11" t="s">
        <v>435</v>
      </c>
      <c r="O122" s="11" t="s">
        <v>56</v>
      </c>
      <c r="P122" s="12">
        <v>45783</v>
      </c>
      <c r="Q122" s="12">
        <v>45814</v>
      </c>
      <c r="R122" s="1" t="s">
        <v>27</v>
      </c>
      <c r="S122" s="10"/>
      <c r="T122" s="1" t="s">
        <v>49</v>
      </c>
      <c r="U122" s="11">
        <v>2</v>
      </c>
      <c r="V122" s="14">
        <v>2060000000</v>
      </c>
      <c r="W122" s="11"/>
      <c r="X122" s="1"/>
    </row>
    <row r="123" spans="1:24" s="13" customFormat="1" ht="16.899999999999999" customHeight="1" x14ac:dyDescent="0.25">
      <c r="A123" s="13" t="str">
        <f t="shared" si="6"/>
        <v>2025</v>
      </c>
      <c r="B123" s="13" t="str">
        <f t="shared" si="7"/>
        <v>059</v>
      </c>
      <c r="C123" s="20" t="s">
        <v>446</v>
      </c>
      <c r="D123" s="11" t="s">
        <v>22</v>
      </c>
      <c r="E123" s="11" t="s">
        <v>38</v>
      </c>
      <c r="F123" s="1" t="s">
        <v>447</v>
      </c>
      <c r="G123" s="11" t="s">
        <v>52</v>
      </c>
      <c r="H123" s="11" t="s">
        <v>36</v>
      </c>
      <c r="I123" s="2">
        <v>3110.49</v>
      </c>
      <c r="J123" s="2">
        <v>2907</v>
      </c>
      <c r="K123" s="1" t="s">
        <v>87</v>
      </c>
      <c r="L123" s="11" t="s">
        <v>88</v>
      </c>
      <c r="M123" s="11" t="str">
        <f>+M122</f>
        <v>1 MES</v>
      </c>
      <c r="N123" s="11" t="str">
        <f>+N122</f>
        <v>N</v>
      </c>
      <c r="O123" s="11" t="str">
        <f>+O122</f>
        <v>1 MES</v>
      </c>
      <c r="P123" s="12">
        <v>45825</v>
      </c>
      <c r="Q123" s="12">
        <v>45825</v>
      </c>
      <c r="R123" s="1" t="s">
        <v>27</v>
      </c>
      <c r="S123" s="10"/>
      <c r="T123" s="1" t="s">
        <v>49</v>
      </c>
      <c r="U123" s="11">
        <v>1</v>
      </c>
      <c r="V123" s="14">
        <v>2170000000</v>
      </c>
      <c r="W123" s="11"/>
      <c r="X123" s="1"/>
    </row>
    <row r="124" spans="1:24" s="13" customFormat="1" ht="16.899999999999999" customHeight="1" x14ac:dyDescent="0.25">
      <c r="A124" s="13" t="str">
        <f t="shared" si="6"/>
        <v>2025</v>
      </c>
      <c r="B124" s="13" t="str">
        <f t="shared" si="7"/>
        <v>060</v>
      </c>
      <c r="C124" s="20" t="s">
        <v>449</v>
      </c>
      <c r="D124" s="11" t="s">
        <v>22</v>
      </c>
      <c r="E124" s="11" t="s">
        <v>23</v>
      </c>
      <c r="F124" s="1" t="s">
        <v>450</v>
      </c>
      <c r="G124" s="11" t="s">
        <v>336</v>
      </c>
      <c r="H124" s="11" t="s">
        <v>36</v>
      </c>
      <c r="I124" s="2">
        <v>2250</v>
      </c>
      <c r="J124" s="2">
        <v>2250</v>
      </c>
      <c r="K124" s="1" t="s">
        <v>380</v>
      </c>
      <c r="L124" s="11" t="s">
        <v>381</v>
      </c>
      <c r="M124" s="11" t="s">
        <v>451</v>
      </c>
      <c r="N124" s="11" t="s">
        <v>49</v>
      </c>
      <c r="O124" s="11" t="s">
        <v>56</v>
      </c>
      <c r="P124" s="12">
        <v>45768</v>
      </c>
      <c r="Q124" s="12">
        <v>45982</v>
      </c>
      <c r="R124" s="1" t="s">
        <v>27</v>
      </c>
      <c r="S124" s="10"/>
      <c r="T124" s="1" t="s">
        <v>49</v>
      </c>
      <c r="U124" s="11">
        <v>1</v>
      </c>
      <c r="V124" s="14">
        <v>6310000000</v>
      </c>
      <c r="W124" s="11"/>
      <c r="X124" s="1"/>
    </row>
    <row r="125" spans="1:24" s="13" customFormat="1" ht="16.899999999999999" customHeight="1" x14ac:dyDescent="0.25">
      <c r="A125" s="13" t="str">
        <f t="shared" si="6"/>
        <v>2025</v>
      </c>
      <c r="B125" s="13" t="str">
        <f t="shared" si="7"/>
        <v>061</v>
      </c>
      <c r="C125" s="20" t="s">
        <v>452</v>
      </c>
      <c r="D125" s="11" t="s">
        <v>22</v>
      </c>
      <c r="E125" s="11" t="s">
        <v>38</v>
      </c>
      <c r="F125" s="1" t="s">
        <v>453</v>
      </c>
      <c r="G125" s="11" t="s">
        <v>336</v>
      </c>
      <c r="H125" s="11" t="s">
        <v>36</v>
      </c>
      <c r="I125" s="2">
        <v>700</v>
      </c>
      <c r="J125" s="2">
        <v>545</v>
      </c>
      <c r="K125" s="1" t="s">
        <v>87</v>
      </c>
      <c r="L125" s="11" t="s">
        <v>88</v>
      </c>
      <c r="M125" s="11" t="s">
        <v>56</v>
      </c>
      <c r="N125" s="11" t="s">
        <v>49</v>
      </c>
      <c r="O125" s="11" t="s">
        <v>56</v>
      </c>
      <c r="P125" s="12">
        <v>45831</v>
      </c>
      <c r="Q125" s="12">
        <v>45861</v>
      </c>
      <c r="R125" s="1" t="s">
        <v>27</v>
      </c>
      <c r="S125" s="10"/>
      <c r="T125" s="1" t="s">
        <v>49</v>
      </c>
      <c r="U125" s="11">
        <v>1</v>
      </c>
      <c r="V125" s="14">
        <v>6221503000</v>
      </c>
      <c r="W125" s="11"/>
      <c r="X125" s="1"/>
    </row>
    <row r="126" spans="1:24" s="13" customFormat="1" ht="16.899999999999999" customHeight="1" x14ac:dyDescent="0.25">
      <c r="A126" s="13" t="str">
        <f t="shared" si="6"/>
        <v>2025</v>
      </c>
      <c r="B126" s="13" t="str">
        <f t="shared" si="7"/>
        <v>062</v>
      </c>
      <c r="C126" s="20" t="s">
        <v>454</v>
      </c>
      <c r="D126" s="11" t="s">
        <v>22</v>
      </c>
      <c r="E126" s="11" t="s">
        <v>455</v>
      </c>
      <c r="F126" s="1" t="s">
        <v>456</v>
      </c>
      <c r="G126" s="11" t="s">
        <v>24</v>
      </c>
      <c r="H126" s="11" t="s">
        <v>36</v>
      </c>
      <c r="I126" s="2">
        <v>890</v>
      </c>
      <c r="J126" s="2">
        <v>952.3</v>
      </c>
      <c r="K126" s="1" t="s">
        <v>457</v>
      </c>
      <c r="L126" s="11" t="s">
        <v>458</v>
      </c>
      <c r="M126" s="11" t="s">
        <v>76</v>
      </c>
      <c r="N126" s="11" t="s">
        <v>49</v>
      </c>
      <c r="O126" s="11" t="s">
        <v>48</v>
      </c>
      <c r="P126" s="12">
        <v>45812</v>
      </c>
      <c r="Q126" s="12">
        <v>45812</v>
      </c>
      <c r="R126" s="1" t="s">
        <v>27</v>
      </c>
      <c r="S126" s="10"/>
      <c r="T126" s="1" t="s">
        <v>49</v>
      </c>
      <c r="U126" s="11">
        <v>2</v>
      </c>
      <c r="V126" s="14">
        <v>6221003000</v>
      </c>
      <c r="W126" s="11"/>
      <c r="X126" s="1"/>
    </row>
    <row r="127" spans="1:24" s="13" customFormat="1" ht="16.899999999999999" customHeight="1" x14ac:dyDescent="0.25">
      <c r="A127" s="13" t="str">
        <f t="shared" si="6"/>
        <v>2025</v>
      </c>
      <c r="B127" s="13" t="str">
        <f t="shared" si="7"/>
        <v>063</v>
      </c>
      <c r="C127" s="20" t="s">
        <v>459</v>
      </c>
      <c r="D127" s="11" t="s">
        <v>22</v>
      </c>
      <c r="E127" s="11" t="s">
        <v>23</v>
      </c>
      <c r="F127" s="1" t="s">
        <v>460</v>
      </c>
      <c r="G127" s="11" t="s">
        <v>24</v>
      </c>
      <c r="H127" s="11" t="s">
        <v>36</v>
      </c>
      <c r="I127" s="2">
        <v>240</v>
      </c>
      <c r="J127" s="2">
        <v>256.8</v>
      </c>
      <c r="K127" s="1" t="s">
        <v>310</v>
      </c>
      <c r="L127" s="11" t="s">
        <v>311</v>
      </c>
      <c r="M127" s="11" t="s">
        <v>48</v>
      </c>
      <c r="N127" s="11" t="s">
        <v>49</v>
      </c>
      <c r="O127" s="11" t="s">
        <v>48</v>
      </c>
      <c r="P127" s="12" t="s">
        <v>461</v>
      </c>
      <c r="Q127" s="12" t="s">
        <v>461</v>
      </c>
      <c r="R127" s="1" t="s">
        <v>27</v>
      </c>
      <c r="S127" s="10"/>
      <c r="T127" s="1" t="s">
        <v>26</v>
      </c>
      <c r="U127" s="11">
        <v>1</v>
      </c>
      <c r="V127" s="14">
        <v>6221203000</v>
      </c>
      <c r="W127" s="11"/>
      <c r="X127" s="1"/>
    </row>
    <row r="128" spans="1:24" s="13" customFormat="1" ht="16.899999999999999" customHeight="1" x14ac:dyDescent="0.25">
      <c r="A128" s="13" t="str">
        <f t="shared" si="6"/>
        <v>2025</v>
      </c>
      <c r="B128" s="13" t="str">
        <f t="shared" si="7"/>
        <v>064</v>
      </c>
      <c r="C128" s="20" t="s">
        <v>462</v>
      </c>
      <c r="D128" s="11" t="s">
        <v>22</v>
      </c>
      <c r="E128" s="11" t="s">
        <v>455</v>
      </c>
      <c r="F128" s="1" t="s">
        <v>463</v>
      </c>
      <c r="G128" s="11" t="s">
        <v>336</v>
      </c>
      <c r="H128" s="11" t="s">
        <v>36</v>
      </c>
      <c r="I128" s="2">
        <v>39900</v>
      </c>
      <c r="J128" s="2">
        <v>37426.79</v>
      </c>
      <c r="K128" s="1" t="s">
        <v>464</v>
      </c>
      <c r="L128" s="11"/>
      <c r="M128" s="11" t="s">
        <v>107</v>
      </c>
      <c r="N128" s="11" t="s">
        <v>49</v>
      </c>
      <c r="O128" s="11" t="s">
        <v>107</v>
      </c>
      <c r="P128" s="12">
        <v>45853</v>
      </c>
      <c r="Q128" s="12">
        <v>45915</v>
      </c>
      <c r="R128" s="1" t="s">
        <v>27</v>
      </c>
      <c r="S128" s="10"/>
      <c r="T128" s="1" t="s">
        <v>26</v>
      </c>
      <c r="U128" s="11">
        <v>1</v>
      </c>
      <c r="V128" s="14"/>
      <c r="W128" s="11"/>
      <c r="X128" s="1"/>
    </row>
    <row r="129" spans="1:24" s="13" customFormat="1" ht="16.899999999999999" customHeight="1" x14ac:dyDescent="0.25">
      <c r="A129" s="13" t="str">
        <f t="shared" si="6"/>
        <v>2025</v>
      </c>
      <c r="B129" s="13" t="str">
        <f t="shared" si="7"/>
        <v>065</v>
      </c>
      <c r="C129" s="20" t="s">
        <v>466</v>
      </c>
      <c r="D129" s="11" t="s">
        <v>22</v>
      </c>
      <c r="E129" s="11" t="s">
        <v>38</v>
      </c>
      <c r="F129" s="1" t="s">
        <v>465</v>
      </c>
      <c r="G129" s="11" t="s">
        <v>336</v>
      </c>
      <c r="H129" s="11" t="s">
        <v>36</v>
      </c>
      <c r="I129" s="2">
        <v>1500</v>
      </c>
      <c r="J129" s="2">
        <v>1233</v>
      </c>
      <c r="K129" s="1" t="s">
        <v>87</v>
      </c>
      <c r="L129" s="11" t="s">
        <v>88</v>
      </c>
      <c r="M129" s="11" t="s">
        <v>56</v>
      </c>
      <c r="N129" s="11" t="s">
        <v>49</v>
      </c>
      <c r="O129" s="11" t="s">
        <v>56</v>
      </c>
      <c r="P129" s="12">
        <v>45841</v>
      </c>
      <c r="Q129" s="12">
        <v>45872</v>
      </c>
      <c r="R129" s="1" t="s">
        <v>27</v>
      </c>
      <c r="S129" s="10"/>
      <c r="T129" s="1" t="s">
        <v>49</v>
      </c>
      <c r="U129" s="11">
        <v>1</v>
      </c>
      <c r="V129" s="14">
        <v>6221503000</v>
      </c>
      <c r="W129" s="11"/>
      <c r="X129" s="1"/>
    </row>
    <row r="130" spans="1:24" ht="13.5" customHeight="1" x14ac:dyDescent="0.15">
      <c r="A130" s="13" t="str">
        <f t="shared" si="6"/>
        <v>2025</v>
      </c>
      <c r="B130" s="13" t="str">
        <f t="shared" si="7"/>
        <v>066</v>
      </c>
      <c r="C130" s="20" t="s">
        <v>469</v>
      </c>
      <c r="D130" s="11" t="s">
        <v>22</v>
      </c>
      <c r="E130" s="11" t="s">
        <v>23</v>
      </c>
      <c r="F130" s="1" t="s">
        <v>470</v>
      </c>
      <c r="G130" s="11" t="s">
        <v>24</v>
      </c>
      <c r="H130" s="11" t="s">
        <v>36</v>
      </c>
      <c r="I130" s="2">
        <v>1498</v>
      </c>
      <c r="J130" s="2">
        <v>1400</v>
      </c>
      <c r="K130" s="1" t="s">
        <v>467</v>
      </c>
      <c r="L130" s="11" t="s">
        <v>468</v>
      </c>
      <c r="M130" s="11" t="s">
        <v>76</v>
      </c>
      <c r="N130" s="11" t="s">
        <v>49</v>
      </c>
      <c r="O130" s="11" t="s">
        <v>76</v>
      </c>
      <c r="P130" s="12">
        <v>45841</v>
      </c>
      <c r="Q130" s="12">
        <v>45841</v>
      </c>
      <c r="R130" s="1" t="s">
        <v>27</v>
      </c>
      <c r="S130" s="10"/>
      <c r="T130" s="1" t="s">
        <v>49</v>
      </c>
      <c r="U130" s="11">
        <v>3</v>
      </c>
      <c r="V130" s="14">
        <v>2310000027</v>
      </c>
      <c r="W130" s="11"/>
      <c r="X130" s="1"/>
    </row>
    <row r="131" spans="1:24" x14ac:dyDescent="0.15">
      <c r="A131" s="13" t="str">
        <f t="shared" si="6"/>
        <v/>
      </c>
      <c r="B131" s="13" t="str">
        <f t="shared" si="7"/>
        <v/>
      </c>
      <c r="C131" s="20"/>
      <c r="D131" s="11"/>
      <c r="E131" s="11"/>
      <c r="F131" s="1"/>
      <c r="G131" s="11"/>
      <c r="H131" s="11"/>
      <c r="I131" s="2"/>
      <c r="J131" s="2"/>
      <c r="K131" s="1" t="s">
        <v>181</v>
      </c>
      <c r="L131" s="11" t="s">
        <v>179</v>
      </c>
      <c r="M131" s="11"/>
      <c r="N131" s="11"/>
      <c r="O131" s="11"/>
      <c r="P131" s="12"/>
      <c r="Q131" s="12"/>
      <c r="R131" s="1"/>
      <c r="S131" s="10"/>
      <c r="T131" s="1"/>
      <c r="U131" s="11"/>
      <c r="V131" s="14"/>
      <c r="W131" s="11"/>
      <c r="X131" s="1"/>
    </row>
  </sheetData>
  <autoFilter ref="C3:X131" xr:uid="{2C0D3CFD-885A-4F23-ADC9-8FFC77B6B5E3}"/>
  <mergeCells count="2">
    <mergeCell ref="C1:V1"/>
    <mergeCell ref="F2:I2"/>
  </mergeCells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2024-11-25T09:11:06Z</cp:lastPrinted>
  <dcterms:created xsi:type="dcterms:W3CDTF">2024-05-07T11:38:32Z</dcterms:created>
  <dcterms:modified xsi:type="dcterms:W3CDTF">2026-05-05T09:11:45Z</dcterms:modified>
</cp:coreProperties>
</file>